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mist\Desktop\Расписание 21-22\Календарные графики 22-23\Иконопись\"/>
    </mc:Choice>
  </mc:AlternateContent>
  <bookViews>
    <workbookView xWindow="360" yWindow="135" windowWidth="16215" windowHeight="10980"/>
  </bookViews>
  <sheets>
    <sheet name="график" sheetId="14" r:id="rId1"/>
    <sheet name="аттестации" sheetId="15" r:id="rId2"/>
  </sheets>
  <definedNames>
    <definedName name="_xlnm.Print_Area" localSheetId="1">аттестации!$A$1:$BD$38</definedName>
    <definedName name="_xlnm.Print_Area" localSheetId="0">график!$A$1:$BD$44</definedName>
  </definedNames>
  <calcPr calcId="152511"/>
</workbook>
</file>

<file path=xl/calcChain.xml><?xml version="1.0" encoding="utf-8"?>
<calcChain xmlns="http://schemas.openxmlformats.org/spreadsheetml/2006/main">
  <c r="D30" i="14" l="1"/>
  <c r="D28" i="14"/>
  <c r="D29" i="14"/>
  <c r="AQ38" i="14"/>
  <c r="AP38" i="14"/>
  <c r="AO38" i="14"/>
  <c r="AN38" i="14"/>
  <c r="AM38" i="14"/>
  <c r="AL38" i="14"/>
  <c r="AK38" i="14"/>
  <c r="AJ38" i="14"/>
  <c r="AI38" i="14"/>
  <c r="AH38" i="14"/>
  <c r="AG38" i="14"/>
  <c r="AF38" i="14"/>
  <c r="AE38" i="14"/>
  <c r="AD38" i="14"/>
  <c r="AC38" i="14"/>
  <c r="AB38" i="14"/>
  <c r="AA38" i="14"/>
  <c r="Z38" i="14"/>
  <c r="Y38" i="14"/>
  <c r="X38" i="14"/>
  <c r="T38" i="14"/>
  <c r="S38" i="14"/>
  <c r="R38" i="14"/>
  <c r="P38" i="14"/>
  <c r="Q38" i="14"/>
  <c r="O38" i="14"/>
  <c r="N38" i="14"/>
  <c r="M38" i="14"/>
  <c r="L38" i="14"/>
  <c r="K38" i="14"/>
  <c r="J38" i="14"/>
  <c r="I38" i="14"/>
  <c r="H38" i="14"/>
  <c r="G38" i="14"/>
  <c r="F38" i="14"/>
  <c r="E38" i="14"/>
  <c r="AS44" i="14" l="1"/>
  <c r="AR38" i="14"/>
  <c r="AR44" i="14" s="1"/>
  <c r="AS38" i="14"/>
  <c r="AT38" i="14"/>
  <c r="AU38" i="14"/>
  <c r="AV38" i="14"/>
  <c r="AV44" i="14" s="1"/>
  <c r="F42" i="14"/>
  <c r="G42" i="14"/>
  <c r="H42" i="14"/>
  <c r="H44" i="14" s="1"/>
  <c r="I42" i="14"/>
  <c r="I44" i="14" s="1"/>
  <c r="J42" i="14"/>
  <c r="K42" i="14"/>
  <c r="L42" i="14"/>
  <c r="L44" i="14" s="1"/>
  <c r="M42" i="14"/>
  <c r="N42" i="14"/>
  <c r="N44" i="14" s="1"/>
  <c r="O42" i="14"/>
  <c r="P42" i="14"/>
  <c r="P44" i="14" s="1"/>
  <c r="Q42" i="14"/>
  <c r="Q44" i="14" s="1"/>
  <c r="R42" i="14"/>
  <c r="S42" i="14"/>
  <c r="T42" i="14"/>
  <c r="T44" i="14" s="1"/>
  <c r="X42" i="14"/>
  <c r="X44" i="14" s="1"/>
  <c r="Y42" i="14"/>
  <c r="Z42" i="14"/>
  <c r="AA42" i="14"/>
  <c r="AA44" i="14" s="1"/>
  <c r="AB44" i="14"/>
  <c r="AB42" i="14"/>
  <c r="AC42" i="14"/>
  <c r="AD42" i="14"/>
  <c r="AD44" i="14" s="1"/>
  <c r="AE44" i="14"/>
  <c r="AE42" i="14"/>
  <c r="AF42" i="14"/>
  <c r="AF44" i="14" s="1"/>
  <c r="AG42" i="14"/>
  <c r="AH42" i="14"/>
  <c r="AI42" i="14"/>
  <c r="AI44" i="14" s="1"/>
  <c r="AJ44" i="14"/>
  <c r="AJ42" i="14"/>
  <c r="AK42" i="14"/>
  <c r="AL42" i="14"/>
  <c r="AM44" i="14"/>
  <c r="AM42" i="14"/>
  <c r="AN42" i="14"/>
  <c r="AN44" i="14" s="1"/>
  <c r="AO42" i="14"/>
  <c r="AP42" i="14"/>
  <c r="AQ42" i="14"/>
  <c r="AQ44" i="14" s="1"/>
  <c r="E42" i="14"/>
  <c r="D37" i="14"/>
  <c r="D16" i="14"/>
  <c r="AV42" i="14"/>
  <c r="AU42" i="14"/>
  <c r="AU44" i="14" s="1"/>
  <c r="AT42" i="14"/>
  <c r="AT44" i="14" s="1"/>
  <c r="AS42" i="14"/>
  <c r="AR42" i="14"/>
  <c r="D41" i="14"/>
  <c r="D40" i="14"/>
  <c r="D36" i="14"/>
  <c r="D34" i="14"/>
  <c r="D33" i="14"/>
  <c r="D32" i="14" s="1"/>
  <c r="D27" i="14"/>
  <c r="D26" i="14"/>
  <c r="D23" i="14"/>
  <c r="D22" i="14" s="1"/>
  <c r="D20" i="14"/>
  <c r="D19" i="14"/>
  <c r="D18" i="14"/>
  <c r="D15" i="14"/>
  <c r="D14" i="14"/>
  <c r="D13" i="14"/>
  <c r="D12" i="14"/>
  <c r="D11" i="14"/>
  <c r="D10" i="14"/>
  <c r="D17" i="14"/>
  <c r="D33" i="15"/>
  <c r="D32" i="15" s="1"/>
  <c r="D31" i="15"/>
  <c r="D30" i="15"/>
  <c r="D29" i="15" s="1"/>
  <c r="D27" i="15"/>
  <c r="D25" i="15" s="1"/>
  <c r="D26" i="15"/>
  <c r="D23" i="15"/>
  <c r="D22" i="15" s="1"/>
  <c r="D20" i="15"/>
  <c r="D19" i="15"/>
  <c r="D18" i="15"/>
  <c r="D15" i="15"/>
  <c r="D14" i="15"/>
  <c r="D13" i="15"/>
  <c r="D12" i="15"/>
  <c r="D11" i="15"/>
  <c r="D10" i="15"/>
  <c r="D9" i="15" s="1"/>
  <c r="Z44" i="14"/>
  <c r="M44" i="14"/>
  <c r="AH44" i="14"/>
  <c r="O44" i="14"/>
  <c r="E44" i="14"/>
  <c r="D17" i="15" l="1"/>
  <c r="D25" i="14"/>
  <c r="D35" i="14"/>
  <c r="AP44" i="14"/>
  <c r="AO44" i="14"/>
  <c r="AL44" i="14"/>
  <c r="AK44" i="14"/>
  <c r="AG44" i="14"/>
  <c r="AC44" i="14"/>
  <c r="Y44" i="14"/>
  <c r="R44" i="14"/>
  <c r="J44" i="14"/>
  <c r="D9" i="14"/>
  <c r="D8" i="14" s="1"/>
  <c r="S44" i="14"/>
  <c r="K44" i="14"/>
  <c r="G44" i="14"/>
  <c r="F44" i="14"/>
  <c r="D8" i="15"/>
  <c r="D24" i="15"/>
</calcChain>
</file>

<file path=xl/sharedStrings.xml><?xml version="1.0" encoding="utf-8"?>
<sst xmlns="http://schemas.openxmlformats.org/spreadsheetml/2006/main" count="338" uniqueCount="140">
  <si>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</si>
  <si>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</si>
  <si>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</si>
  <si>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</si>
  <si>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номера календарных недель</t>
  </si>
  <si>
    <t>порядковые номера недель учебного года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</si>
  <si>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</si>
  <si>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</si>
  <si>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</si>
  <si>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</si>
  <si>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</si>
  <si>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</si>
  <si>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</si>
  <si>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</si>
  <si>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</si>
  <si>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</si>
  <si>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</si>
  <si>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Всего час.в неделю обязательной учебной нагрузки</t>
  </si>
  <si>
    <t>Всего часов в неделю</t>
  </si>
  <si>
    <t xml:space="preserve"> </t>
  </si>
  <si>
    <t>Общеобразовательный цикл</t>
  </si>
  <si>
    <t>Обществознание</t>
  </si>
  <si>
    <t>География</t>
  </si>
  <si>
    <t>Физическая культура</t>
  </si>
  <si>
    <t>История</t>
  </si>
  <si>
    <t>Астрономия</t>
  </si>
  <si>
    <t>ОД.00</t>
  </si>
  <si>
    <t>ОД.01</t>
  </si>
  <si>
    <t>Базовые учебные дисциплины</t>
  </si>
  <si>
    <t>ОД.01.06</t>
  </si>
  <si>
    <t>ОД.01.09</t>
  </si>
  <si>
    <t xml:space="preserve">Литература </t>
  </si>
  <si>
    <t>обяз.уч.</t>
  </si>
  <si>
    <t>обяз.уч</t>
  </si>
  <si>
    <t>Профильные учебные дисциплины</t>
  </si>
  <si>
    <t>ОД.02</t>
  </si>
  <si>
    <t>П.00</t>
  </si>
  <si>
    <t>Профессиональный  цикл</t>
  </si>
  <si>
    <t>ОП.00</t>
  </si>
  <si>
    <t>Общепрофессиональные дисциплины</t>
  </si>
  <si>
    <t>ОП.01</t>
  </si>
  <si>
    <t>ОП.02</t>
  </si>
  <si>
    <t>Рисунок</t>
  </si>
  <si>
    <t>Живопись</t>
  </si>
  <si>
    <t>Обязательная часть циклов ППССЗ</t>
  </si>
  <si>
    <t>ПМ.00</t>
  </si>
  <si>
    <t>Профессиональные модули</t>
  </si>
  <si>
    <t>ПМ.01</t>
  </si>
  <si>
    <t>Творческая художественно-проектная деятельность в области культуры и искусства</t>
  </si>
  <si>
    <t>МДК.01.01</t>
  </si>
  <si>
    <t>ДР.00</t>
  </si>
  <si>
    <t xml:space="preserve">Дополнительная работа над завершением программного задания под руководством преподавателя </t>
  </si>
  <si>
    <t>ДР.01</t>
  </si>
  <si>
    <t>ДР.02</t>
  </si>
  <si>
    <t>Дополнительная работа (рисунок)</t>
  </si>
  <si>
    <t>Дополнительная работа (живопись)</t>
  </si>
  <si>
    <t>Всего час.в неделю самостоятельной работы под руководством преподавателя</t>
  </si>
  <si>
    <t>ОД.01.02</t>
  </si>
  <si>
    <t>ОД.01.05</t>
  </si>
  <si>
    <t>ОД.01.10</t>
  </si>
  <si>
    <t>ОД.02.01</t>
  </si>
  <si>
    <t>История мировой культуры</t>
  </si>
  <si>
    <t>ОД.02.03</t>
  </si>
  <si>
    <t>История искусств</t>
  </si>
  <si>
    <t>Пластическая анатомия</t>
  </si>
  <si>
    <t>ОД.02.05</t>
  </si>
  <si>
    <t>ОГСЭ.00</t>
  </si>
  <si>
    <t>Общий гуманитарный и социально-экономический учебный цикл</t>
  </si>
  <si>
    <t>ОГСЭ.02</t>
  </si>
  <si>
    <t>ПП.01</t>
  </si>
  <si>
    <t>Производственная практика (по профилю специальности)</t>
  </si>
  <si>
    <t>МДК.02.01</t>
  </si>
  <si>
    <t>Педагогические основы преподавания творческих дисциплин</t>
  </si>
  <si>
    <t>ПМ.02</t>
  </si>
  <si>
    <t>Педагогическая деятельность</t>
  </si>
  <si>
    <t>Иностранный язык</t>
  </si>
  <si>
    <t>Од01.01</t>
  </si>
  <si>
    <t xml:space="preserve">54.02.05 Живопись (по виду: Станковая живопись)  2 курс   </t>
  </si>
  <si>
    <t>Композиция и анализ произведений изобразительного искусства</t>
  </si>
  <si>
    <t>Индивидуальный проект</t>
  </si>
  <si>
    <t>МДК.02.02</t>
  </si>
  <si>
    <t>Учебно-методическое обеспечение учебного процесса</t>
  </si>
  <si>
    <t>Всего часов самостоятельной работы</t>
  </si>
  <si>
    <t>ДЗ</t>
  </si>
  <si>
    <t>Дз</t>
  </si>
  <si>
    <t>З</t>
  </si>
  <si>
    <t>Э</t>
  </si>
  <si>
    <t>Э*</t>
  </si>
  <si>
    <t>29.09-5.10</t>
  </si>
  <si>
    <t>27.10-2.11</t>
  </si>
  <si>
    <t>24.11-30.11</t>
  </si>
  <si>
    <t>29.12-4.01</t>
  </si>
  <si>
    <t>26.01-1.02</t>
  </si>
  <si>
    <t>23.02-1.03</t>
  </si>
  <si>
    <t>30.03-5.04</t>
  </si>
  <si>
    <t>27.04-3.05</t>
  </si>
  <si>
    <t>29.05-5.07</t>
  </si>
  <si>
    <t>27.07-2.08</t>
  </si>
  <si>
    <t>1   7</t>
  </si>
  <si>
    <t>8   14</t>
  </si>
  <si>
    <t>15   21</t>
  </si>
  <si>
    <t>22   28</t>
  </si>
  <si>
    <t>6   12</t>
  </si>
  <si>
    <t>13  19</t>
  </si>
  <si>
    <t>20  26</t>
  </si>
  <si>
    <t>3  9</t>
  </si>
  <si>
    <t>10  16</t>
  </si>
  <si>
    <t>17  23</t>
  </si>
  <si>
    <t>5   11</t>
  </si>
  <si>
    <t>12   18</t>
  </si>
  <si>
    <t>19   25</t>
  </si>
  <si>
    <t>2   8</t>
  </si>
  <si>
    <t>9   15</t>
  </si>
  <si>
    <t>16   22</t>
  </si>
  <si>
    <t>2 8</t>
  </si>
  <si>
    <t>9 15</t>
  </si>
  <si>
    <t>16 22</t>
  </si>
  <si>
    <t>23 29</t>
  </si>
  <si>
    <t>6  12</t>
  </si>
  <si>
    <t>13 19</t>
  </si>
  <si>
    <t>20 26</t>
  </si>
  <si>
    <t>4 10</t>
  </si>
  <si>
    <t>11 17</t>
  </si>
  <si>
    <t>18 24</t>
  </si>
  <si>
    <t>25 31</t>
  </si>
  <si>
    <t>8 14</t>
  </si>
  <si>
    <t>15 21</t>
  </si>
  <si>
    <t>22 28</t>
  </si>
  <si>
    <t>6 12</t>
  </si>
  <si>
    <t>3 9</t>
  </si>
  <si>
    <t>10 16</t>
  </si>
  <si>
    <t>17 23</t>
  </si>
  <si>
    <t>24 30</t>
  </si>
  <si>
    <t xml:space="preserve">54.02.05 Живопись (по виду: Станковая живопись) по обыекту деятельности произведения иконописи  2 курс   </t>
  </si>
  <si>
    <t>ОП 05</t>
  </si>
  <si>
    <t>Теория и история церковного искусства</t>
  </si>
  <si>
    <t>ОП 06</t>
  </si>
  <si>
    <t>Иконография</t>
  </si>
  <si>
    <t>ОП 08</t>
  </si>
  <si>
    <t>Иконописание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</si>
</sst>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56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4"/>
      <color indexed="9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12"/>
      <color indexed="56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9"/>
      <name val="Arial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sz val="8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0" fontId="2" fillId="4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/>
    <xf numFmtId="0" fontId="2" fillId="2" borderId="0" xfId="0" applyNumberFormat="1" applyFont="1" applyFill="1"/>
    <xf numFmtId="0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/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/>
    <xf numFmtId="0" fontId="4" fillId="4" borderId="0" xfId="0" applyNumberFormat="1" applyFont="1" applyFill="1"/>
    <xf numFmtId="0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/>
    <xf numFmtId="0" fontId="5" fillId="5" borderId="0" xfId="0" applyNumberFormat="1" applyFont="1" applyFill="1"/>
    <xf numFmtId="0" fontId="4" fillId="6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/>
    <xf numFmtId="0" fontId="2" fillId="6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0" fontId="12" fillId="8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 wrapText="1"/>
    </xf>
    <xf numFmtId="0" fontId="16" fillId="9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16" fillId="9" borderId="3" xfId="0" applyNumberFormat="1" applyFont="1" applyFill="1" applyBorder="1" applyAlignment="1">
      <alignment vertical="center" wrapText="1"/>
    </xf>
    <xf numFmtId="0" fontId="11" fillId="5" borderId="4" xfId="0" applyNumberFormat="1" applyFont="1" applyFill="1" applyBorder="1" applyAlignment="1">
      <alignment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8" fillId="6" borderId="5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8" fillId="6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5" borderId="7" xfId="0" applyNumberFormat="1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 vertical="center" wrapText="1"/>
    </xf>
    <xf numFmtId="0" fontId="16" fillId="9" borderId="7" xfId="0" applyNumberFormat="1" applyFont="1" applyFill="1" applyBorder="1" applyAlignment="1">
      <alignment horizontal="center" vertical="center" wrapText="1"/>
    </xf>
    <xf numFmtId="0" fontId="4" fillId="6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/>
    <xf numFmtId="0" fontId="12" fillId="0" borderId="7" xfId="0" applyNumberFormat="1" applyFont="1" applyBorder="1" applyAlignment="1">
      <alignment vertical="center" wrapText="1"/>
    </xf>
    <xf numFmtId="0" fontId="12" fillId="0" borderId="9" xfId="0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8" fillId="12" borderId="1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5" xfId="0" applyNumberFormat="1" applyFont="1" applyBorder="1" applyAlignment="1">
      <alignment horizontal="center" vertical="center" textRotation="90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5" borderId="5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center" vertical="center" wrapText="1"/>
    </xf>
    <xf numFmtId="0" fontId="4" fillId="7" borderId="10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center" wrapText="1"/>
    </xf>
    <xf numFmtId="0" fontId="6" fillId="7" borderId="10" xfId="0" applyNumberFormat="1" applyFont="1" applyFill="1" applyBorder="1" applyAlignment="1">
      <alignment horizontal="center" vertical="center" wrapText="1"/>
    </xf>
    <xf numFmtId="0" fontId="6" fillId="7" borderId="4" xfId="0" applyNumberFormat="1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left" vertical="center" wrapText="1"/>
    </xf>
    <xf numFmtId="0" fontId="6" fillId="7" borderId="10" xfId="0" applyNumberFormat="1" applyFont="1" applyFill="1" applyBorder="1" applyAlignment="1">
      <alignment horizontal="left" vertical="center" wrapText="1"/>
    </xf>
    <xf numFmtId="0" fontId="6" fillId="7" borderId="4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2" fillId="11" borderId="3" xfId="0" applyNumberFormat="1" applyFont="1" applyFill="1" applyBorder="1" applyAlignment="1">
      <alignment horizontal="right" vertical="center" wrapText="1"/>
    </xf>
    <xf numFmtId="0" fontId="2" fillId="11" borderId="10" xfId="0" applyNumberFormat="1" applyFont="1" applyFill="1" applyBorder="1" applyAlignment="1">
      <alignment horizontal="right" vertical="center" wrapText="1"/>
    </xf>
    <xf numFmtId="0" fontId="2" fillId="11" borderId="4" xfId="0" applyNumberFormat="1" applyFont="1" applyFill="1" applyBorder="1" applyAlignment="1">
      <alignment horizontal="right" vertical="center" wrapText="1"/>
    </xf>
    <xf numFmtId="0" fontId="2" fillId="11" borderId="3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4" xfId="0" applyNumberFormat="1" applyFont="1" applyFill="1" applyBorder="1" applyAlignment="1">
      <alignment horizontal="center" vertical="center" wrapText="1"/>
    </xf>
    <xf numFmtId="0" fontId="4" fillId="11" borderId="3" xfId="0" applyNumberFormat="1" applyFont="1" applyFill="1" applyBorder="1" applyAlignment="1">
      <alignment horizontal="center" vertical="center" wrapText="1"/>
    </xf>
    <xf numFmtId="0" fontId="4" fillId="11" borderId="10" xfId="0" applyNumberFormat="1" applyFont="1" applyFill="1" applyBorder="1" applyAlignment="1">
      <alignment horizontal="center" vertical="center" wrapText="1"/>
    </xf>
    <xf numFmtId="0" fontId="4" fillId="11" borderId="4" xfId="0" applyNumberFormat="1" applyFont="1" applyFill="1" applyBorder="1" applyAlignment="1">
      <alignment horizontal="center" vertical="center" wrapText="1"/>
    </xf>
    <xf numFmtId="0" fontId="4" fillId="11" borderId="3" xfId="0" applyNumberFormat="1" applyFont="1" applyFill="1" applyBorder="1" applyAlignment="1">
      <alignment horizontal="right" vertical="center" wrapText="1"/>
    </xf>
    <xf numFmtId="0" fontId="4" fillId="11" borderId="10" xfId="0" applyNumberFormat="1" applyFont="1" applyFill="1" applyBorder="1" applyAlignment="1">
      <alignment horizontal="right" vertical="center" wrapText="1"/>
    </xf>
    <xf numFmtId="0" fontId="4" fillId="11" borderId="4" xfId="0" applyNumberFormat="1" applyFont="1" applyFill="1" applyBorder="1" applyAlignment="1">
      <alignment horizontal="right" vertical="center" wrapText="1"/>
    </xf>
    <xf numFmtId="0" fontId="4" fillId="11" borderId="12" xfId="0" applyNumberFormat="1" applyFont="1" applyFill="1" applyBorder="1" applyAlignment="1">
      <alignment horizontal="center" vertical="center" wrapText="1"/>
    </xf>
    <xf numFmtId="0" fontId="4" fillId="11" borderId="13" xfId="0" applyNumberFormat="1" applyFont="1" applyFill="1" applyBorder="1" applyAlignment="1">
      <alignment horizontal="center" vertical="center" wrapText="1"/>
    </xf>
    <xf numFmtId="0" fontId="4" fillId="11" borderId="1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9"/>
  <sheetViews>
    <sheetView tabSelected="1" view="pageBreakPreview" topLeftCell="A4" zoomScale="85" zoomScaleNormal="60" zoomScaleSheetLayoutView="85" workbookViewId="0">
      <selection activeCell="L22" sqref="L22"/>
    </sheetView>
  </sheetViews>
  <sheetFormatPr defaultColWidth="8.85546875" defaultRowHeight="18" x14ac:dyDescent="0.25"/>
  <cols>
    <col min="1" max="1" width="17" style="4" bestFit="1" customWidth="1"/>
    <col min="2" max="2" width="46.28515625" style="4" customWidth="1"/>
    <col min="3" max="3" width="11.42578125" style="1" customWidth="1"/>
    <col min="4" max="4" width="8.28515625" style="1" customWidth="1"/>
    <col min="5" max="20" width="4.85546875" style="4" customWidth="1"/>
    <col min="21" max="21" width="4.85546875" style="24" customWidth="1"/>
    <col min="22" max="23" width="4.85546875" style="40" customWidth="1"/>
    <col min="24" max="24" width="4.85546875" style="23" customWidth="1"/>
    <col min="25" max="26" width="4.85546875" style="4" customWidth="1"/>
    <col min="27" max="30" width="4.85546875" style="5" customWidth="1"/>
    <col min="31" max="34" width="4.85546875" style="4" customWidth="1"/>
    <col min="35" max="35" width="4.42578125" style="4" customWidth="1"/>
    <col min="36" max="43" width="4.85546875" style="4" customWidth="1"/>
    <col min="44" max="44" width="4.85546875" style="24" customWidth="1"/>
    <col min="45" max="45" width="4.85546875" style="34" customWidth="1"/>
    <col min="46" max="46" width="4.85546875" style="35" customWidth="1"/>
    <col min="47" max="47" width="5.85546875" style="34" customWidth="1"/>
    <col min="48" max="48" width="4.85546875" style="34" customWidth="1"/>
    <col min="49" max="56" width="4.7109375" style="40" customWidth="1"/>
    <col min="57" max="57" width="3.42578125" style="4" customWidth="1"/>
    <col min="58" max="16384" width="8.85546875" style="4"/>
  </cols>
  <sheetData>
    <row r="1" spans="1:56" ht="26.25" x14ac:dyDescent="0.4">
      <c r="A1" s="113" t="s">
        <v>133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</row>
    <row r="2" spans="1:56" ht="27" customHeight="1" x14ac:dyDescent="0.25">
      <c r="A2" s="114" t="s">
        <v>0</v>
      </c>
      <c r="B2" s="115" t="s">
        <v>1</v>
      </c>
      <c r="C2" s="116" t="s">
        <v>2</v>
      </c>
      <c r="D2" s="116"/>
      <c r="E2" s="108" t="s">
        <v>3</v>
      </c>
      <c r="F2" s="108"/>
      <c r="G2" s="108"/>
      <c r="H2" s="108"/>
      <c r="I2" s="106" t="s">
        <v>88</v>
      </c>
      <c r="J2" s="108" t="s">
        <v>6</v>
      </c>
      <c r="K2" s="108"/>
      <c r="L2" s="108"/>
      <c r="M2" s="106" t="s">
        <v>89</v>
      </c>
      <c r="N2" s="111" t="s">
        <v>7</v>
      </c>
      <c r="O2" s="112"/>
      <c r="P2" s="112"/>
      <c r="Q2" s="106" t="s">
        <v>90</v>
      </c>
      <c r="R2" s="108" t="s">
        <v>8</v>
      </c>
      <c r="S2" s="108"/>
      <c r="T2" s="108"/>
      <c r="U2" s="108"/>
      <c r="V2" s="109" t="s">
        <v>91</v>
      </c>
      <c r="W2" s="108" t="s">
        <v>9</v>
      </c>
      <c r="X2" s="108"/>
      <c r="Y2" s="108"/>
      <c r="Z2" s="106" t="s">
        <v>92</v>
      </c>
      <c r="AA2" s="108" t="s">
        <v>10</v>
      </c>
      <c r="AB2" s="108"/>
      <c r="AC2" s="108"/>
      <c r="AD2" s="106" t="s">
        <v>93</v>
      </c>
      <c r="AE2" s="108" t="s">
        <v>11</v>
      </c>
      <c r="AF2" s="108"/>
      <c r="AG2" s="108"/>
      <c r="AH2" s="108"/>
      <c r="AI2" s="106" t="s">
        <v>94</v>
      </c>
      <c r="AJ2" s="108" t="s">
        <v>12</v>
      </c>
      <c r="AK2" s="108"/>
      <c r="AL2" s="108"/>
      <c r="AM2" s="106" t="s">
        <v>95</v>
      </c>
      <c r="AN2" s="108" t="s">
        <v>13</v>
      </c>
      <c r="AO2" s="108"/>
      <c r="AP2" s="108"/>
      <c r="AQ2" s="108"/>
      <c r="AR2" s="108" t="s">
        <v>14</v>
      </c>
      <c r="AS2" s="108"/>
      <c r="AT2" s="108"/>
      <c r="AU2" s="108"/>
      <c r="AV2" s="117" t="s">
        <v>96</v>
      </c>
      <c r="AW2" s="119" t="s">
        <v>15</v>
      </c>
      <c r="AX2" s="119"/>
      <c r="AY2" s="119"/>
      <c r="AZ2" s="106" t="s">
        <v>97</v>
      </c>
      <c r="BA2" s="119" t="s">
        <v>16</v>
      </c>
      <c r="BB2" s="119"/>
      <c r="BC2" s="119"/>
      <c r="BD2" s="119"/>
    </row>
    <row r="3" spans="1:56" ht="51.75" customHeight="1" x14ac:dyDescent="0.25">
      <c r="A3" s="114"/>
      <c r="B3" s="115"/>
      <c r="C3" s="116"/>
      <c r="D3" s="116"/>
      <c r="E3" s="103" t="s">
        <v>98</v>
      </c>
      <c r="F3" s="103" t="s">
        <v>99</v>
      </c>
      <c r="G3" s="103" t="s">
        <v>100</v>
      </c>
      <c r="H3" s="103" t="s">
        <v>101</v>
      </c>
      <c r="I3" s="107"/>
      <c r="J3" s="103" t="s">
        <v>102</v>
      </c>
      <c r="K3" s="103" t="s">
        <v>103</v>
      </c>
      <c r="L3" s="103" t="s">
        <v>104</v>
      </c>
      <c r="M3" s="107"/>
      <c r="N3" s="103" t="s">
        <v>105</v>
      </c>
      <c r="O3" s="103" t="s">
        <v>106</v>
      </c>
      <c r="P3" s="103" t="s">
        <v>107</v>
      </c>
      <c r="Q3" s="107"/>
      <c r="R3" s="103" t="s">
        <v>98</v>
      </c>
      <c r="S3" s="103" t="s">
        <v>99</v>
      </c>
      <c r="T3" s="103" t="s">
        <v>100</v>
      </c>
      <c r="U3" s="7" t="s">
        <v>101</v>
      </c>
      <c r="V3" s="110"/>
      <c r="W3" s="36" t="s">
        <v>108</v>
      </c>
      <c r="X3" s="103" t="s">
        <v>109</v>
      </c>
      <c r="Y3" s="103" t="s">
        <v>110</v>
      </c>
      <c r="Z3" s="107"/>
      <c r="AA3" s="103" t="s">
        <v>111</v>
      </c>
      <c r="AB3" s="103" t="s">
        <v>112</v>
      </c>
      <c r="AC3" s="103" t="s">
        <v>113</v>
      </c>
      <c r="AD3" s="107"/>
      <c r="AE3" s="93" t="s">
        <v>114</v>
      </c>
      <c r="AF3" s="93" t="s">
        <v>115</v>
      </c>
      <c r="AG3" s="93" t="s">
        <v>116</v>
      </c>
      <c r="AH3" s="93" t="s">
        <v>117</v>
      </c>
      <c r="AI3" s="107"/>
      <c r="AJ3" s="93" t="s">
        <v>118</v>
      </c>
      <c r="AK3" s="93" t="s">
        <v>119</v>
      </c>
      <c r="AL3" s="93" t="s">
        <v>120</v>
      </c>
      <c r="AM3" s="107"/>
      <c r="AN3" s="93" t="s">
        <v>121</v>
      </c>
      <c r="AO3" s="93" t="s">
        <v>122</v>
      </c>
      <c r="AP3" s="93" t="s">
        <v>123</v>
      </c>
      <c r="AQ3" s="93" t="s">
        <v>124</v>
      </c>
      <c r="AR3" s="8" t="s">
        <v>98</v>
      </c>
      <c r="AS3" s="25" t="s">
        <v>125</v>
      </c>
      <c r="AT3" s="26" t="s">
        <v>126</v>
      </c>
      <c r="AU3" s="25" t="s">
        <v>127</v>
      </c>
      <c r="AV3" s="118"/>
      <c r="AW3" s="95" t="s">
        <v>128</v>
      </c>
      <c r="AX3" s="95" t="s">
        <v>119</v>
      </c>
      <c r="AY3" s="95" t="s">
        <v>120</v>
      </c>
      <c r="AZ3" s="107"/>
      <c r="BA3" s="95" t="s">
        <v>129</v>
      </c>
      <c r="BB3" s="95" t="s">
        <v>130</v>
      </c>
      <c r="BC3" s="95" t="s">
        <v>131</v>
      </c>
      <c r="BD3" s="95" t="s">
        <v>132</v>
      </c>
    </row>
    <row r="4" spans="1:56" ht="15.75" customHeight="1" x14ac:dyDescent="0.25">
      <c r="A4" s="114"/>
      <c r="B4" s="115"/>
      <c r="C4" s="116"/>
      <c r="D4" s="116"/>
      <c r="E4" s="115" t="s">
        <v>4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</row>
    <row r="5" spans="1:56" ht="18" customHeight="1" x14ac:dyDescent="0.25">
      <c r="A5" s="114"/>
      <c r="B5" s="115"/>
      <c r="C5" s="116"/>
      <c r="D5" s="116"/>
      <c r="E5" s="92">
        <v>35</v>
      </c>
      <c r="F5" s="92">
        <v>36</v>
      </c>
      <c r="G5" s="92">
        <v>37</v>
      </c>
      <c r="H5" s="92">
        <v>38</v>
      </c>
      <c r="I5" s="92">
        <v>39</v>
      </c>
      <c r="J5" s="92">
        <v>40</v>
      </c>
      <c r="K5" s="92">
        <v>41</v>
      </c>
      <c r="L5" s="92">
        <v>42</v>
      </c>
      <c r="M5" s="92">
        <v>43</v>
      </c>
      <c r="N5" s="92">
        <v>44</v>
      </c>
      <c r="O5" s="92">
        <v>45</v>
      </c>
      <c r="P5" s="92">
        <v>46</v>
      </c>
      <c r="Q5" s="92">
        <v>47</v>
      </c>
      <c r="R5" s="92">
        <v>48</v>
      </c>
      <c r="S5" s="92">
        <v>49</v>
      </c>
      <c r="T5" s="92">
        <v>50</v>
      </c>
      <c r="U5" s="7">
        <v>51</v>
      </c>
      <c r="V5" s="36">
        <v>52</v>
      </c>
      <c r="W5" s="36">
        <v>1</v>
      </c>
      <c r="X5" s="12">
        <v>2</v>
      </c>
      <c r="Y5" s="92">
        <v>3</v>
      </c>
      <c r="Z5" s="92">
        <v>4</v>
      </c>
      <c r="AA5" s="92">
        <v>5</v>
      </c>
      <c r="AB5" s="92">
        <v>6</v>
      </c>
      <c r="AC5" s="92">
        <v>7</v>
      </c>
      <c r="AD5" s="92">
        <v>8</v>
      </c>
      <c r="AE5" s="92">
        <v>9</v>
      </c>
      <c r="AF5" s="92">
        <v>10</v>
      </c>
      <c r="AG5" s="92">
        <v>11</v>
      </c>
      <c r="AH5" s="92">
        <v>12</v>
      </c>
      <c r="AI5" s="92">
        <v>13</v>
      </c>
      <c r="AJ5" s="92">
        <v>14</v>
      </c>
      <c r="AK5" s="92">
        <v>15</v>
      </c>
      <c r="AL5" s="92">
        <v>16</v>
      </c>
      <c r="AM5" s="92">
        <v>17</v>
      </c>
      <c r="AN5" s="92">
        <v>18</v>
      </c>
      <c r="AO5" s="92">
        <v>19</v>
      </c>
      <c r="AP5" s="92">
        <v>20</v>
      </c>
      <c r="AQ5" s="92">
        <v>21</v>
      </c>
      <c r="AR5" s="7">
        <v>22</v>
      </c>
      <c r="AS5" s="27">
        <v>23</v>
      </c>
      <c r="AT5" s="28">
        <v>24</v>
      </c>
      <c r="AU5" s="27">
        <v>25</v>
      </c>
      <c r="AV5" s="27">
        <v>26</v>
      </c>
      <c r="AW5" s="36">
        <v>27</v>
      </c>
      <c r="AX5" s="36">
        <v>28</v>
      </c>
      <c r="AY5" s="36">
        <v>29</v>
      </c>
      <c r="AZ5" s="36">
        <v>30</v>
      </c>
      <c r="BA5" s="36">
        <v>31</v>
      </c>
      <c r="BB5" s="36">
        <v>32</v>
      </c>
      <c r="BC5" s="36">
        <v>33</v>
      </c>
      <c r="BD5" s="36">
        <v>34</v>
      </c>
    </row>
    <row r="6" spans="1:56" ht="14.25" customHeight="1" x14ac:dyDescent="0.25">
      <c r="A6" s="114"/>
      <c r="B6" s="115"/>
      <c r="C6" s="116"/>
      <c r="D6" s="116"/>
      <c r="E6" s="115" t="s">
        <v>5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</row>
    <row r="7" spans="1:56" s="10" customFormat="1" ht="22.5" customHeight="1" x14ac:dyDescent="0.25">
      <c r="A7" s="114"/>
      <c r="B7" s="115"/>
      <c r="C7" s="116"/>
      <c r="D7" s="116"/>
      <c r="E7" s="93">
        <v>1</v>
      </c>
      <c r="F7" s="93">
        <v>2</v>
      </c>
      <c r="G7" s="93">
        <v>3</v>
      </c>
      <c r="H7" s="93">
        <v>4</v>
      </c>
      <c r="I7" s="93">
        <v>5</v>
      </c>
      <c r="J7" s="93">
        <v>6</v>
      </c>
      <c r="K7" s="93">
        <v>7</v>
      </c>
      <c r="L7" s="93">
        <v>8</v>
      </c>
      <c r="M7" s="93">
        <v>9</v>
      </c>
      <c r="N7" s="93">
        <v>10</v>
      </c>
      <c r="O7" s="93">
        <v>11</v>
      </c>
      <c r="P7" s="93">
        <v>12</v>
      </c>
      <c r="Q7" s="93">
        <v>13</v>
      </c>
      <c r="R7" s="93">
        <v>14</v>
      </c>
      <c r="S7" s="93">
        <v>15</v>
      </c>
      <c r="T7" s="93">
        <v>16</v>
      </c>
      <c r="U7" s="8">
        <v>17</v>
      </c>
      <c r="V7" s="37">
        <v>18</v>
      </c>
      <c r="W7" s="37">
        <v>19</v>
      </c>
      <c r="X7" s="21">
        <v>20</v>
      </c>
      <c r="Y7" s="93">
        <v>21</v>
      </c>
      <c r="Z7" s="93">
        <v>22</v>
      </c>
      <c r="AA7" s="93">
        <v>23</v>
      </c>
      <c r="AB7" s="93">
        <v>24</v>
      </c>
      <c r="AC7" s="9">
        <v>25</v>
      </c>
      <c r="AD7" s="9">
        <v>26</v>
      </c>
      <c r="AE7" s="93">
        <v>27</v>
      </c>
      <c r="AF7" s="93">
        <v>28</v>
      </c>
      <c r="AG7" s="93">
        <v>29</v>
      </c>
      <c r="AH7" s="93">
        <v>30</v>
      </c>
      <c r="AI7" s="93">
        <v>31</v>
      </c>
      <c r="AJ7" s="93">
        <v>32</v>
      </c>
      <c r="AK7" s="93">
        <v>33</v>
      </c>
      <c r="AL7" s="93">
        <v>34</v>
      </c>
      <c r="AM7" s="93">
        <v>35</v>
      </c>
      <c r="AN7" s="93">
        <v>36</v>
      </c>
      <c r="AO7" s="93">
        <v>37</v>
      </c>
      <c r="AP7" s="93">
        <v>38</v>
      </c>
      <c r="AQ7" s="93">
        <v>39</v>
      </c>
      <c r="AR7" s="8">
        <v>40</v>
      </c>
      <c r="AS7" s="25">
        <v>41</v>
      </c>
      <c r="AT7" s="26">
        <v>42</v>
      </c>
      <c r="AU7" s="25">
        <v>43</v>
      </c>
      <c r="AV7" s="25">
        <v>44</v>
      </c>
      <c r="AW7" s="95">
        <v>45</v>
      </c>
      <c r="AX7" s="95">
        <v>46</v>
      </c>
      <c r="AY7" s="95">
        <v>47</v>
      </c>
      <c r="AZ7" s="95">
        <v>48</v>
      </c>
      <c r="BA7" s="95">
        <v>49</v>
      </c>
      <c r="BB7" s="95">
        <v>50</v>
      </c>
      <c r="BC7" s="95">
        <v>51</v>
      </c>
      <c r="BD7" s="95">
        <v>52</v>
      </c>
    </row>
    <row r="8" spans="1:56" s="1" customFormat="1" ht="30" customHeight="1" x14ac:dyDescent="0.2">
      <c r="A8" s="47" t="s">
        <v>26</v>
      </c>
      <c r="B8" s="48" t="s">
        <v>20</v>
      </c>
      <c r="C8" s="2" t="s">
        <v>32</v>
      </c>
      <c r="D8" s="14">
        <f>SUM(D9,D17)</f>
        <v>508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38"/>
      <c r="W8" s="3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1"/>
      <c r="AS8" s="30"/>
      <c r="AT8" s="31"/>
      <c r="AU8" s="30"/>
      <c r="AV8" s="32"/>
      <c r="AW8" s="41"/>
      <c r="AX8" s="41"/>
      <c r="AY8" s="41"/>
      <c r="AZ8" s="41"/>
      <c r="BA8" s="41"/>
      <c r="BB8" s="41"/>
      <c r="BC8" s="41"/>
      <c r="BD8" s="41"/>
    </row>
    <row r="9" spans="1:56" s="1" customFormat="1" ht="30" customHeight="1" x14ac:dyDescent="0.2">
      <c r="A9" s="49" t="s">
        <v>27</v>
      </c>
      <c r="B9" s="50" t="s">
        <v>28</v>
      </c>
      <c r="C9" s="3" t="s">
        <v>32</v>
      </c>
      <c r="D9" s="15">
        <f>D10+D11+D12+D13+D14+D15+D16</f>
        <v>292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38"/>
      <c r="W9" s="3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1"/>
      <c r="AS9" s="30"/>
      <c r="AT9" s="31"/>
      <c r="AU9" s="30"/>
      <c r="AV9" s="32"/>
      <c r="AW9" s="41"/>
      <c r="AX9" s="41"/>
      <c r="AY9" s="41"/>
      <c r="AZ9" s="41"/>
      <c r="BA9" s="41"/>
      <c r="BB9" s="41"/>
      <c r="BC9" s="41"/>
      <c r="BD9" s="41"/>
    </row>
    <row r="10" spans="1:56" s="1" customFormat="1" ht="30" customHeight="1" x14ac:dyDescent="0.2">
      <c r="A10" s="84" t="s">
        <v>76</v>
      </c>
      <c r="B10" s="85" t="s">
        <v>75</v>
      </c>
      <c r="C10" s="80" t="s">
        <v>33</v>
      </c>
      <c r="D10" s="94">
        <f t="shared" ref="D10:D15" si="0">SUM(E10:AV10)</f>
        <v>46</v>
      </c>
      <c r="E10" s="81"/>
      <c r="F10" s="81">
        <v>2</v>
      </c>
      <c r="G10" s="81"/>
      <c r="H10" s="81">
        <v>2</v>
      </c>
      <c r="I10" s="81"/>
      <c r="J10" s="81">
        <v>2</v>
      </c>
      <c r="K10" s="81"/>
      <c r="L10" s="81">
        <v>2</v>
      </c>
      <c r="M10" s="81"/>
      <c r="N10" s="81">
        <v>2</v>
      </c>
      <c r="O10" s="81"/>
      <c r="P10" s="81">
        <v>2</v>
      </c>
      <c r="Q10" s="81"/>
      <c r="R10" s="81">
        <v>2</v>
      </c>
      <c r="S10" s="81"/>
      <c r="T10" s="81">
        <v>2</v>
      </c>
      <c r="U10" s="11"/>
      <c r="V10" s="83"/>
      <c r="W10" s="83"/>
      <c r="X10" s="81">
        <v>2</v>
      </c>
      <c r="Y10" s="81"/>
      <c r="Z10" s="81">
        <v>2</v>
      </c>
      <c r="AA10" s="81"/>
      <c r="AB10" s="81">
        <v>2</v>
      </c>
      <c r="AC10" s="81"/>
      <c r="AD10" s="81">
        <v>2</v>
      </c>
      <c r="AE10" s="81"/>
      <c r="AF10" s="81">
        <v>2</v>
      </c>
      <c r="AG10" s="81"/>
      <c r="AH10" s="81">
        <v>2</v>
      </c>
      <c r="AI10" s="81">
        <v>2</v>
      </c>
      <c r="AJ10" s="81">
        <v>2</v>
      </c>
      <c r="AK10" s="81">
        <v>2</v>
      </c>
      <c r="AL10" s="81">
        <v>2</v>
      </c>
      <c r="AM10" s="81">
        <v>2</v>
      </c>
      <c r="AN10" s="81">
        <v>2</v>
      </c>
      <c r="AO10" s="81">
        <v>2</v>
      </c>
      <c r="AP10" s="81">
        <v>2</v>
      </c>
      <c r="AQ10" s="81">
        <v>2</v>
      </c>
      <c r="AR10" s="11"/>
      <c r="AS10" s="30"/>
      <c r="AT10" s="31"/>
      <c r="AU10" s="30"/>
      <c r="AV10" s="32"/>
      <c r="AW10" s="41"/>
      <c r="AX10" s="41"/>
      <c r="AY10" s="41"/>
      <c r="AZ10" s="41"/>
      <c r="BA10" s="41"/>
      <c r="BB10" s="41"/>
      <c r="BC10" s="41"/>
      <c r="BD10" s="41"/>
    </row>
    <row r="11" spans="1:56" ht="27" customHeight="1" x14ac:dyDescent="0.25">
      <c r="A11" s="84" t="s">
        <v>57</v>
      </c>
      <c r="B11" s="85" t="s">
        <v>21</v>
      </c>
      <c r="C11" s="13" t="s">
        <v>33</v>
      </c>
      <c r="D11" s="94">
        <f t="shared" si="0"/>
        <v>40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7"/>
      <c r="V11" s="82"/>
      <c r="W11" s="82"/>
      <c r="X11" s="81">
        <v>2</v>
      </c>
      <c r="Y11" s="81">
        <v>2</v>
      </c>
      <c r="Z11" s="81">
        <v>2</v>
      </c>
      <c r="AA11" s="81">
        <v>2</v>
      </c>
      <c r="AB11" s="81">
        <v>2</v>
      </c>
      <c r="AC11" s="81">
        <v>2</v>
      </c>
      <c r="AD11" s="81">
        <v>2</v>
      </c>
      <c r="AE11" s="81">
        <v>2</v>
      </c>
      <c r="AF11" s="81">
        <v>2</v>
      </c>
      <c r="AG11" s="81">
        <v>2</v>
      </c>
      <c r="AH11" s="81">
        <v>2</v>
      </c>
      <c r="AI11" s="81">
        <v>2</v>
      </c>
      <c r="AJ11" s="81">
        <v>2</v>
      </c>
      <c r="AK11" s="81">
        <v>2</v>
      </c>
      <c r="AL11" s="81">
        <v>2</v>
      </c>
      <c r="AM11" s="81">
        <v>2</v>
      </c>
      <c r="AN11" s="81">
        <v>2</v>
      </c>
      <c r="AO11" s="81">
        <v>2</v>
      </c>
      <c r="AP11" s="81">
        <v>2</v>
      </c>
      <c r="AQ11" s="81">
        <v>2</v>
      </c>
      <c r="AR11" s="7"/>
      <c r="AS11" s="27"/>
      <c r="AT11" s="28"/>
      <c r="AU11" s="30"/>
      <c r="AV11" s="32"/>
      <c r="AW11" s="36"/>
      <c r="AX11" s="36"/>
      <c r="AY11" s="36"/>
      <c r="AZ11" s="36"/>
      <c r="BA11" s="36"/>
      <c r="BB11" s="36"/>
      <c r="BC11" s="36"/>
      <c r="BD11" s="36"/>
    </row>
    <row r="12" spans="1:56" ht="27" customHeight="1" x14ac:dyDescent="0.25">
      <c r="A12" s="84" t="s">
        <v>58</v>
      </c>
      <c r="B12" s="85" t="s">
        <v>22</v>
      </c>
      <c r="C12" s="13" t="s">
        <v>33</v>
      </c>
      <c r="D12" s="94">
        <f t="shared" si="0"/>
        <v>32</v>
      </c>
      <c r="E12" s="81">
        <v>2</v>
      </c>
      <c r="F12" s="81">
        <v>2</v>
      </c>
      <c r="G12" s="81">
        <v>2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2</v>
      </c>
      <c r="N12" s="81">
        <v>2</v>
      </c>
      <c r="O12" s="81">
        <v>2</v>
      </c>
      <c r="P12" s="81">
        <v>2</v>
      </c>
      <c r="Q12" s="81">
        <v>2</v>
      </c>
      <c r="R12" s="81">
        <v>2</v>
      </c>
      <c r="S12" s="81">
        <v>2</v>
      </c>
      <c r="T12" s="81">
        <v>2</v>
      </c>
      <c r="U12" s="7"/>
      <c r="V12" s="39"/>
      <c r="W12" s="39"/>
      <c r="X12" s="22"/>
      <c r="Y12" s="92"/>
      <c r="Z12" s="92"/>
      <c r="AA12" s="92"/>
      <c r="AB12" s="92"/>
      <c r="AC12" s="12"/>
      <c r="AD12" s="1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7"/>
      <c r="AS12" s="27"/>
      <c r="AT12" s="28"/>
      <c r="AU12" s="30"/>
      <c r="AV12" s="32"/>
      <c r="AW12" s="36"/>
      <c r="AX12" s="36"/>
      <c r="AY12" s="36"/>
      <c r="AZ12" s="36"/>
      <c r="BA12" s="36"/>
      <c r="BB12" s="36"/>
      <c r="BC12" s="36"/>
      <c r="BD12" s="36"/>
    </row>
    <row r="13" spans="1:56" ht="27" customHeight="1" x14ac:dyDescent="0.25">
      <c r="A13" s="84" t="s">
        <v>29</v>
      </c>
      <c r="B13" s="85" t="s">
        <v>23</v>
      </c>
      <c r="C13" s="13" t="s">
        <v>33</v>
      </c>
      <c r="D13" s="94">
        <f t="shared" si="0"/>
        <v>46</v>
      </c>
      <c r="E13" s="81">
        <v>2</v>
      </c>
      <c r="F13" s="81"/>
      <c r="G13" s="81">
        <v>2</v>
      </c>
      <c r="H13" s="81"/>
      <c r="I13" s="81">
        <v>2</v>
      </c>
      <c r="J13" s="81"/>
      <c r="K13" s="81">
        <v>2</v>
      </c>
      <c r="L13" s="81"/>
      <c r="M13" s="81">
        <v>2</v>
      </c>
      <c r="N13" s="81"/>
      <c r="O13" s="81">
        <v>2</v>
      </c>
      <c r="P13" s="81"/>
      <c r="Q13" s="81">
        <v>2</v>
      </c>
      <c r="R13" s="81"/>
      <c r="S13" s="81">
        <v>2</v>
      </c>
      <c r="T13" s="81"/>
      <c r="U13" s="11"/>
      <c r="V13" s="83"/>
      <c r="W13" s="83"/>
      <c r="X13" s="81">
        <v>2</v>
      </c>
      <c r="Y13" s="81">
        <v>2</v>
      </c>
      <c r="Z13" s="81">
        <v>2</v>
      </c>
      <c r="AA13" s="81">
        <v>2</v>
      </c>
      <c r="AB13" s="81">
        <v>2</v>
      </c>
      <c r="AC13" s="81">
        <v>2</v>
      </c>
      <c r="AD13" s="81">
        <v>2</v>
      </c>
      <c r="AE13" s="81">
        <v>2</v>
      </c>
      <c r="AF13" s="81">
        <v>2</v>
      </c>
      <c r="AG13" s="81">
        <v>2</v>
      </c>
      <c r="AH13" s="81"/>
      <c r="AI13" s="81">
        <v>2</v>
      </c>
      <c r="AJ13" s="81"/>
      <c r="AK13" s="81">
        <v>2</v>
      </c>
      <c r="AL13" s="81"/>
      <c r="AM13" s="81">
        <v>2</v>
      </c>
      <c r="AN13" s="81"/>
      <c r="AO13" s="81">
        <v>2</v>
      </c>
      <c r="AP13" s="81"/>
      <c r="AQ13" s="81">
        <v>2</v>
      </c>
      <c r="AR13" s="7"/>
      <c r="AS13" s="27"/>
      <c r="AT13" s="33"/>
      <c r="AU13" s="51"/>
      <c r="AV13" s="32"/>
      <c r="AW13" s="36"/>
      <c r="AX13" s="36"/>
      <c r="AY13" s="36"/>
      <c r="AZ13" s="36"/>
      <c r="BA13" s="36"/>
      <c r="BB13" s="36"/>
      <c r="BC13" s="36"/>
      <c r="BD13" s="36"/>
    </row>
    <row r="14" spans="1:56" ht="27" customHeight="1" x14ac:dyDescent="0.25">
      <c r="A14" s="84" t="s">
        <v>30</v>
      </c>
      <c r="B14" s="85" t="s">
        <v>31</v>
      </c>
      <c r="C14" s="13" t="s">
        <v>33</v>
      </c>
      <c r="D14" s="94">
        <f t="shared" si="0"/>
        <v>36</v>
      </c>
      <c r="E14" s="81">
        <v>1</v>
      </c>
      <c r="F14" s="81">
        <v>1</v>
      </c>
      <c r="G14" s="81">
        <v>1</v>
      </c>
      <c r="H14" s="81">
        <v>1</v>
      </c>
      <c r="I14" s="81">
        <v>1</v>
      </c>
      <c r="J14" s="81">
        <v>1</v>
      </c>
      <c r="K14" s="81">
        <v>1</v>
      </c>
      <c r="L14" s="81">
        <v>1</v>
      </c>
      <c r="M14" s="81">
        <v>1</v>
      </c>
      <c r="N14" s="81">
        <v>1</v>
      </c>
      <c r="O14" s="81">
        <v>1</v>
      </c>
      <c r="P14" s="81">
        <v>1</v>
      </c>
      <c r="Q14" s="81">
        <v>1</v>
      </c>
      <c r="R14" s="81">
        <v>1</v>
      </c>
      <c r="S14" s="81">
        <v>1</v>
      </c>
      <c r="T14" s="81">
        <v>1</v>
      </c>
      <c r="U14" s="7"/>
      <c r="V14" s="39"/>
      <c r="W14" s="39"/>
      <c r="X14" s="81"/>
      <c r="Y14" s="81">
        <v>2</v>
      </c>
      <c r="Z14" s="81"/>
      <c r="AA14" s="81">
        <v>2</v>
      </c>
      <c r="AB14" s="81"/>
      <c r="AC14" s="81">
        <v>2</v>
      </c>
      <c r="AD14" s="81"/>
      <c r="AE14" s="81">
        <v>2</v>
      </c>
      <c r="AF14" s="81"/>
      <c r="AG14" s="81">
        <v>2</v>
      </c>
      <c r="AH14" s="81">
        <v>2</v>
      </c>
      <c r="AI14" s="81"/>
      <c r="AJ14" s="81">
        <v>2</v>
      </c>
      <c r="AK14" s="81"/>
      <c r="AL14" s="81">
        <v>2</v>
      </c>
      <c r="AM14" s="81"/>
      <c r="AN14" s="81">
        <v>2</v>
      </c>
      <c r="AO14" s="81"/>
      <c r="AP14" s="81">
        <v>2</v>
      </c>
      <c r="AQ14" s="81"/>
      <c r="AR14" s="7"/>
      <c r="AS14" s="27"/>
      <c r="AT14" s="28"/>
      <c r="AU14" s="53"/>
      <c r="AV14" s="32"/>
      <c r="AW14" s="36"/>
      <c r="AX14" s="36"/>
      <c r="AY14" s="36"/>
      <c r="AZ14" s="36"/>
      <c r="BA14" s="36"/>
      <c r="BB14" s="36"/>
      <c r="BC14" s="36"/>
      <c r="BD14" s="36"/>
    </row>
    <row r="15" spans="1:56" ht="27" customHeight="1" x14ac:dyDescent="0.25">
      <c r="A15" s="84" t="s">
        <v>59</v>
      </c>
      <c r="B15" s="86" t="s">
        <v>25</v>
      </c>
      <c r="C15" s="13" t="s">
        <v>33</v>
      </c>
      <c r="D15" s="94">
        <f t="shared" si="0"/>
        <v>40</v>
      </c>
      <c r="E15" s="92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7"/>
      <c r="V15" s="39"/>
      <c r="W15" s="39"/>
      <c r="X15" s="81">
        <v>2</v>
      </c>
      <c r="Y15" s="81">
        <v>2</v>
      </c>
      <c r="Z15" s="81">
        <v>2</v>
      </c>
      <c r="AA15" s="81">
        <v>2</v>
      </c>
      <c r="AB15" s="81">
        <v>2</v>
      </c>
      <c r="AC15" s="81">
        <v>2</v>
      </c>
      <c r="AD15" s="81">
        <v>2</v>
      </c>
      <c r="AE15" s="81">
        <v>2</v>
      </c>
      <c r="AF15" s="81">
        <v>2</v>
      </c>
      <c r="AG15" s="81">
        <v>2</v>
      </c>
      <c r="AH15" s="81">
        <v>2</v>
      </c>
      <c r="AI15" s="81">
        <v>2</v>
      </c>
      <c r="AJ15" s="81">
        <v>2</v>
      </c>
      <c r="AK15" s="81">
        <v>2</v>
      </c>
      <c r="AL15" s="81">
        <v>2</v>
      </c>
      <c r="AM15" s="81">
        <v>2</v>
      </c>
      <c r="AN15" s="81">
        <v>2</v>
      </c>
      <c r="AO15" s="81">
        <v>2</v>
      </c>
      <c r="AP15" s="81">
        <v>2</v>
      </c>
      <c r="AQ15" s="81">
        <v>2</v>
      </c>
      <c r="AR15" s="7"/>
      <c r="AS15" s="27"/>
      <c r="AT15" s="28"/>
      <c r="AU15" s="51"/>
      <c r="AV15" s="27"/>
      <c r="AW15" s="36"/>
      <c r="AX15" s="36"/>
      <c r="AY15" s="36"/>
      <c r="AZ15" s="36"/>
      <c r="BA15" s="36"/>
      <c r="BB15" s="36"/>
      <c r="BC15" s="36"/>
      <c r="BD15" s="36"/>
    </row>
    <row r="16" spans="1:56" ht="27" customHeight="1" x14ac:dyDescent="0.25">
      <c r="A16" s="84" t="s">
        <v>59</v>
      </c>
      <c r="B16" s="86" t="s">
        <v>79</v>
      </c>
      <c r="C16" s="13" t="s">
        <v>33</v>
      </c>
      <c r="D16" s="94">
        <f>E16+F16+G16+H16+I16+J16+K16+L16+M16+N16+O16+P16+Q16+R16+S16+T16+X16+Y16+Z16+AA16+AB16+AC16+AD16+AE16+AF16+AG16+AH16+AI16+AJ16+AK16+AL16+AM16+AN16+AO16+AP16+AQ16</f>
        <v>52</v>
      </c>
      <c r="E16" s="92">
        <v>2</v>
      </c>
      <c r="F16" s="92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v>2</v>
      </c>
      <c r="P16" s="92">
        <v>2</v>
      </c>
      <c r="Q16" s="92">
        <v>2</v>
      </c>
      <c r="R16" s="92">
        <v>2</v>
      </c>
      <c r="S16" s="92">
        <v>2</v>
      </c>
      <c r="T16" s="92">
        <v>2</v>
      </c>
      <c r="U16" s="7"/>
      <c r="V16" s="39"/>
      <c r="W16" s="39"/>
      <c r="X16" s="92"/>
      <c r="Y16" s="92">
        <v>2</v>
      </c>
      <c r="Z16" s="92"/>
      <c r="AA16" s="92">
        <v>2</v>
      </c>
      <c r="AB16" s="92"/>
      <c r="AC16" s="92">
        <v>2</v>
      </c>
      <c r="AD16" s="92"/>
      <c r="AE16" s="81">
        <v>2</v>
      </c>
      <c r="AF16" s="81"/>
      <c r="AG16" s="81">
        <v>2</v>
      </c>
      <c r="AH16" s="81"/>
      <c r="AI16" s="81">
        <v>2</v>
      </c>
      <c r="AJ16" s="81"/>
      <c r="AK16" s="81">
        <v>2</v>
      </c>
      <c r="AL16" s="81"/>
      <c r="AM16" s="81">
        <v>2</v>
      </c>
      <c r="AN16" s="81"/>
      <c r="AO16" s="81">
        <v>2</v>
      </c>
      <c r="AP16" s="81"/>
      <c r="AQ16" s="81">
        <v>2</v>
      </c>
      <c r="AR16" s="7"/>
      <c r="AS16" s="27"/>
      <c r="AT16" s="28"/>
      <c r="AU16" s="51"/>
      <c r="AV16" s="27"/>
      <c r="AW16" s="36"/>
      <c r="AX16" s="36"/>
      <c r="AY16" s="36"/>
      <c r="AZ16" s="36"/>
      <c r="BA16" s="36"/>
      <c r="BB16" s="36"/>
      <c r="BC16" s="36"/>
      <c r="BD16" s="36"/>
    </row>
    <row r="17" spans="1:56" ht="36" x14ac:dyDescent="0.25">
      <c r="A17" s="87" t="s">
        <v>35</v>
      </c>
      <c r="B17" s="88" t="s">
        <v>34</v>
      </c>
      <c r="C17" s="3" t="s">
        <v>32</v>
      </c>
      <c r="D17" s="15">
        <f>SUM(D18,D19,D20:D20)</f>
        <v>216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7"/>
      <c r="V17" s="39"/>
      <c r="W17" s="39"/>
      <c r="X17" s="19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7"/>
      <c r="AS17" s="27"/>
      <c r="AT17" s="28"/>
      <c r="AU17" s="27"/>
      <c r="AV17" s="52"/>
      <c r="AW17" s="36"/>
      <c r="AX17" s="36"/>
      <c r="AY17" s="36"/>
      <c r="AZ17" s="36"/>
      <c r="BA17" s="36"/>
      <c r="BB17" s="36"/>
      <c r="BC17" s="36"/>
      <c r="BD17" s="36"/>
    </row>
    <row r="18" spans="1:56" s="20" customFormat="1" ht="20.25" x14ac:dyDescent="0.25">
      <c r="A18" s="89" t="s">
        <v>60</v>
      </c>
      <c r="B18" s="90" t="s">
        <v>61</v>
      </c>
      <c r="C18" s="13" t="s">
        <v>33</v>
      </c>
      <c r="D18" s="94">
        <f>SUM(E18:AV18)</f>
        <v>72</v>
      </c>
      <c r="E18" s="81">
        <v>2</v>
      </c>
      <c r="F18" s="81">
        <v>2</v>
      </c>
      <c r="G18" s="81">
        <v>2</v>
      </c>
      <c r="H18" s="81">
        <v>2</v>
      </c>
      <c r="I18" s="81">
        <v>2</v>
      </c>
      <c r="J18" s="81">
        <v>2</v>
      </c>
      <c r="K18" s="81">
        <v>2</v>
      </c>
      <c r="L18" s="81">
        <v>2</v>
      </c>
      <c r="M18" s="81">
        <v>2</v>
      </c>
      <c r="N18" s="81">
        <v>2</v>
      </c>
      <c r="O18" s="81">
        <v>2</v>
      </c>
      <c r="P18" s="81">
        <v>2</v>
      </c>
      <c r="Q18" s="81">
        <v>2</v>
      </c>
      <c r="R18" s="81">
        <v>2</v>
      </c>
      <c r="S18" s="81">
        <v>2</v>
      </c>
      <c r="T18" s="81">
        <v>2</v>
      </c>
      <c r="U18" s="7"/>
      <c r="V18" s="39"/>
      <c r="W18" s="39"/>
      <c r="X18" s="81">
        <v>2</v>
      </c>
      <c r="Y18" s="81">
        <v>2</v>
      </c>
      <c r="Z18" s="81">
        <v>2</v>
      </c>
      <c r="AA18" s="81">
        <v>2</v>
      </c>
      <c r="AB18" s="81">
        <v>2</v>
      </c>
      <c r="AC18" s="81">
        <v>2</v>
      </c>
      <c r="AD18" s="81">
        <v>2</v>
      </c>
      <c r="AE18" s="81">
        <v>2</v>
      </c>
      <c r="AF18" s="81">
        <v>2</v>
      </c>
      <c r="AG18" s="81">
        <v>2</v>
      </c>
      <c r="AH18" s="81">
        <v>2</v>
      </c>
      <c r="AI18" s="81">
        <v>2</v>
      </c>
      <c r="AJ18" s="81">
        <v>2</v>
      </c>
      <c r="AK18" s="81">
        <v>2</v>
      </c>
      <c r="AL18" s="81">
        <v>2</v>
      </c>
      <c r="AM18" s="81">
        <v>2</v>
      </c>
      <c r="AN18" s="81">
        <v>2</v>
      </c>
      <c r="AO18" s="81">
        <v>2</v>
      </c>
      <c r="AP18" s="81">
        <v>2</v>
      </c>
      <c r="AQ18" s="81">
        <v>2</v>
      </c>
      <c r="AR18" s="7"/>
      <c r="AS18" s="27"/>
      <c r="AT18" s="28"/>
      <c r="AU18" s="51"/>
      <c r="AV18" s="51"/>
      <c r="AW18" s="36"/>
      <c r="AX18" s="36"/>
      <c r="AY18" s="36"/>
      <c r="AZ18" s="36"/>
      <c r="BA18" s="36"/>
      <c r="BB18" s="36"/>
      <c r="BC18" s="36"/>
      <c r="BD18" s="36"/>
    </row>
    <row r="19" spans="1:56" ht="28.5" customHeight="1" x14ac:dyDescent="0.25">
      <c r="A19" s="89" t="s">
        <v>62</v>
      </c>
      <c r="B19" s="90" t="s">
        <v>63</v>
      </c>
      <c r="C19" s="13" t="s">
        <v>33</v>
      </c>
      <c r="D19" s="94">
        <f>SUM(E19:AV19)</f>
        <v>72</v>
      </c>
      <c r="E19" s="81">
        <v>2</v>
      </c>
      <c r="F19" s="81">
        <v>2</v>
      </c>
      <c r="G19" s="81">
        <v>2</v>
      </c>
      <c r="H19" s="81">
        <v>2</v>
      </c>
      <c r="I19" s="81">
        <v>2</v>
      </c>
      <c r="J19" s="81">
        <v>2</v>
      </c>
      <c r="K19" s="81">
        <v>2</v>
      </c>
      <c r="L19" s="81">
        <v>2</v>
      </c>
      <c r="M19" s="81">
        <v>2</v>
      </c>
      <c r="N19" s="81">
        <v>2</v>
      </c>
      <c r="O19" s="81">
        <v>2</v>
      </c>
      <c r="P19" s="81">
        <v>2</v>
      </c>
      <c r="Q19" s="81">
        <v>2</v>
      </c>
      <c r="R19" s="81">
        <v>2</v>
      </c>
      <c r="S19" s="81">
        <v>2</v>
      </c>
      <c r="T19" s="81">
        <v>2</v>
      </c>
      <c r="U19" s="7"/>
      <c r="V19" s="39"/>
      <c r="W19" s="39"/>
      <c r="X19" s="81">
        <v>2</v>
      </c>
      <c r="Y19" s="81">
        <v>2</v>
      </c>
      <c r="Z19" s="81">
        <v>2</v>
      </c>
      <c r="AA19" s="81">
        <v>2</v>
      </c>
      <c r="AB19" s="81">
        <v>2</v>
      </c>
      <c r="AC19" s="81">
        <v>2</v>
      </c>
      <c r="AD19" s="81">
        <v>2</v>
      </c>
      <c r="AE19" s="81">
        <v>2</v>
      </c>
      <c r="AF19" s="81">
        <v>2</v>
      </c>
      <c r="AG19" s="81">
        <v>2</v>
      </c>
      <c r="AH19" s="81">
        <v>2</v>
      </c>
      <c r="AI19" s="81">
        <v>2</v>
      </c>
      <c r="AJ19" s="81">
        <v>2</v>
      </c>
      <c r="AK19" s="81">
        <v>2</v>
      </c>
      <c r="AL19" s="81">
        <v>2</v>
      </c>
      <c r="AM19" s="81">
        <v>2</v>
      </c>
      <c r="AN19" s="81">
        <v>2</v>
      </c>
      <c r="AO19" s="81">
        <v>2</v>
      </c>
      <c r="AP19" s="81">
        <v>2</v>
      </c>
      <c r="AQ19" s="81">
        <v>2</v>
      </c>
      <c r="AR19" s="7"/>
      <c r="AS19" s="27"/>
      <c r="AT19" s="28"/>
      <c r="AU19" s="27"/>
      <c r="AV19" s="54"/>
      <c r="AW19" s="36"/>
      <c r="AX19" s="36"/>
      <c r="AY19" s="36"/>
      <c r="AZ19" s="36"/>
      <c r="BA19" s="36"/>
      <c r="BB19" s="36"/>
      <c r="BC19" s="36"/>
      <c r="BD19" s="36"/>
    </row>
    <row r="20" spans="1:56" ht="28.5" customHeight="1" x14ac:dyDescent="0.25">
      <c r="A20" s="89" t="s">
        <v>65</v>
      </c>
      <c r="B20" s="90" t="s">
        <v>64</v>
      </c>
      <c r="C20" s="13" t="s">
        <v>33</v>
      </c>
      <c r="D20" s="94">
        <f>SUM(E20:AV20)</f>
        <v>72</v>
      </c>
      <c r="E20" s="81">
        <v>2</v>
      </c>
      <c r="F20" s="81">
        <v>2</v>
      </c>
      <c r="G20" s="81">
        <v>2</v>
      </c>
      <c r="H20" s="81">
        <v>2</v>
      </c>
      <c r="I20" s="81">
        <v>2</v>
      </c>
      <c r="J20" s="81">
        <v>2</v>
      </c>
      <c r="K20" s="81">
        <v>2</v>
      </c>
      <c r="L20" s="81">
        <v>2</v>
      </c>
      <c r="M20" s="81">
        <v>2</v>
      </c>
      <c r="N20" s="81">
        <v>2</v>
      </c>
      <c r="O20" s="81">
        <v>2</v>
      </c>
      <c r="P20" s="81">
        <v>2</v>
      </c>
      <c r="Q20" s="81">
        <v>2</v>
      </c>
      <c r="R20" s="81">
        <v>2</v>
      </c>
      <c r="S20" s="81">
        <v>2</v>
      </c>
      <c r="T20" s="81">
        <v>2</v>
      </c>
      <c r="U20" s="7"/>
      <c r="V20" s="39"/>
      <c r="W20" s="39"/>
      <c r="X20" s="81">
        <v>2</v>
      </c>
      <c r="Y20" s="81">
        <v>2</v>
      </c>
      <c r="Z20" s="81">
        <v>2</v>
      </c>
      <c r="AA20" s="81">
        <v>2</v>
      </c>
      <c r="AB20" s="81">
        <v>2</v>
      </c>
      <c r="AC20" s="81">
        <v>2</v>
      </c>
      <c r="AD20" s="81">
        <v>2</v>
      </c>
      <c r="AE20" s="81">
        <v>2</v>
      </c>
      <c r="AF20" s="81">
        <v>2</v>
      </c>
      <c r="AG20" s="81">
        <v>2</v>
      </c>
      <c r="AH20" s="81">
        <v>2</v>
      </c>
      <c r="AI20" s="81">
        <v>2</v>
      </c>
      <c r="AJ20" s="81">
        <v>2</v>
      </c>
      <c r="AK20" s="81">
        <v>2</v>
      </c>
      <c r="AL20" s="81">
        <v>2</v>
      </c>
      <c r="AM20" s="81">
        <v>2</v>
      </c>
      <c r="AN20" s="81">
        <v>2</v>
      </c>
      <c r="AO20" s="81">
        <v>2</v>
      </c>
      <c r="AP20" s="81">
        <v>2</v>
      </c>
      <c r="AQ20" s="81">
        <v>2</v>
      </c>
      <c r="AR20" s="7"/>
      <c r="AS20" s="27"/>
      <c r="AT20" s="28"/>
      <c r="AU20" s="51"/>
      <c r="AV20" s="51"/>
      <c r="AW20" s="36"/>
      <c r="AX20" s="36"/>
      <c r="AY20" s="36"/>
      <c r="AZ20" s="36"/>
      <c r="BA20" s="36"/>
      <c r="BB20" s="36"/>
      <c r="BC20" s="36"/>
      <c r="BD20" s="36"/>
    </row>
    <row r="21" spans="1:56" s="17" customFormat="1" ht="41.25" customHeight="1" x14ac:dyDescent="0.2">
      <c r="A21" s="47"/>
      <c r="B21" s="48" t="s">
        <v>44</v>
      </c>
      <c r="C21" s="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1"/>
      <c r="V21" s="38"/>
      <c r="W21" s="38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1"/>
      <c r="AS21" s="30"/>
      <c r="AT21" s="31"/>
      <c r="AU21" s="27"/>
      <c r="AV21" s="32"/>
      <c r="AW21" s="41"/>
      <c r="AX21" s="41"/>
      <c r="AY21" s="41"/>
      <c r="AZ21" s="41"/>
      <c r="BA21" s="41"/>
      <c r="BB21" s="41"/>
      <c r="BC21" s="41"/>
      <c r="BD21" s="41"/>
    </row>
    <row r="22" spans="1:56" s="17" customFormat="1" ht="66.75" customHeight="1" x14ac:dyDescent="0.2">
      <c r="A22" s="47" t="s">
        <v>66</v>
      </c>
      <c r="B22" s="48" t="s">
        <v>67</v>
      </c>
      <c r="C22" s="2" t="s">
        <v>32</v>
      </c>
      <c r="D22" s="14">
        <f>D23</f>
        <v>48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38"/>
      <c r="W22" s="38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1"/>
      <c r="AS22" s="30"/>
      <c r="AT22" s="31"/>
      <c r="AU22" s="30"/>
      <c r="AV22" s="32"/>
      <c r="AW22" s="41"/>
      <c r="AX22" s="41"/>
      <c r="AY22" s="41"/>
      <c r="AZ22" s="41"/>
      <c r="BA22" s="41"/>
      <c r="BB22" s="41"/>
      <c r="BC22" s="41"/>
      <c r="BD22" s="41"/>
    </row>
    <row r="23" spans="1:56" ht="28.5" customHeight="1" x14ac:dyDescent="0.25">
      <c r="A23" s="89" t="s">
        <v>68</v>
      </c>
      <c r="B23" s="90" t="s">
        <v>24</v>
      </c>
      <c r="C23" s="13" t="s">
        <v>33</v>
      </c>
      <c r="D23" s="94">
        <f>SUM(E23:AV23)</f>
        <v>48</v>
      </c>
      <c r="E23" s="81">
        <v>3</v>
      </c>
      <c r="F23" s="81">
        <v>3</v>
      </c>
      <c r="G23" s="81">
        <v>3</v>
      </c>
      <c r="H23" s="81">
        <v>3</v>
      </c>
      <c r="I23" s="81">
        <v>3</v>
      </c>
      <c r="J23" s="81">
        <v>3</v>
      </c>
      <c r="K23" s="81">
        <v>3</v>
      </c>
      <c r="L23" s="81">
        <v>3</v>
      </c>
      <c r="M23" s="81">
        <v>3</v>
      </c>
      <c r="N23" s="81">
        <v>3</v>
      </c>
      <c r="O23" s="81">
        <v>3</v>
      </c>
      <c r="P23" s="81">
        <v>3</v>
      </c>
      <c r="Q23" s="81">
        <v>3</v>
      </c>
      <c r="R23" s="81">
        <v>3</v>
      </c>
      <c r="S23" s="81">
        <v>3</v>
      </c>
      <c r="T23" s="81">
        <v>3</v>
      </c>
      <c r="U23" s="7"/>
      <c r="V23" s="39"/>
      <c r="W23" s="39"/>
      <c r="X23" s="81"/>
      <c r="Y23" s="81"/>
      <c r="Z23" s="81"/>
      <c r="AA23" s="81"/>
      <c r="AB23" s="81"/>
      <c r="AC23" s="81"/>
      <c r="AD23" s="81"/>
      <c r="AE23" s="81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7"/>
      <c r="AS23" s="27"/>
      <c r="AT23" s="28"/>
      <c r="AU23" s="27"/>
      <c r="AV23" s="52"/>
      <c r="AW23" s="36"/>
      <c r="AX23" s="36"/>
      <c r="AY23" s="36"/>
      <c r="AZ23" s="36"/>
      <c r="BA23" s="36"/>
      <c r="BB23" s="36"/>
      <c r="BC23" s="36"/>
      <c r="BD23" s="36"/>
    </row>
    <row r="24" spans="1:56" s="17" customFormat="1" ht="30" customHeight="1" x14ac:dyDescent="0.2">
      <c r="A24" s="47" t="s">
        <v>36</v>
      </c>
      <c r="B24" s="48" t="s">
        <v>37</v>
      </c>
      <c r="C24" s="2" t="s">
        <v>32</v>
      </c>
      <c r="D24" s="14">
        <v>884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1"/>
      <c r="V24" s="38"/>
      <c r="W24" s="38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1"/>
      <c r="AS24" s="30"/>
      <c r="AT24" s="31"/>
      <c r="AU24" s="30"/>
      <c r="AV24" s="32"/>
      <c r="AW24" s="41"/>
      <c r="AX24" s="41"/>
      <c r="AY24" s="41"/>
      <c r="AZ24" s="41"/>
      <c r="BA24" s="41"/>
      <c r="BB24" s="41"/>
      <c r="BC24" s="41"/>
      <c r="BD24" s="41"/>
    </row>
    <row r="25" spans="1:56" s="1" customFormat="1" ht="36" x14ac:dyDescent="0.2">
      <c r="A25" s="49" t="s">
        <v>38</v>
      </c>
      <c r="B25" s="50" t="s">
        <v>39</v>
      </c>
      <c r="C25" s="3" t="s">
        <v>32</v>
      </c>
      <c r="D25" s="15">
        <f>SUM(D26:D30)</f>
        <v>472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1"/>
      <c r="V25" s="38"/>
      <c r="W25" s="38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1"/>
      <c r="AS25" s="30"/>
      <c r="AT25" s="31"/>
      <c r="AU25" s="30"/>
      <c r="AV25" s="32"/>
      <c r="AW25" s="41"/>
      <c r="AX25" s="41"/>
      <c r="AY25" s="41"/>
      <c r="AZ25" s="41"/>
      <c r="BA25" s="41"/>
      <c r="BB25" s="41"/>
      <c r="BC25" s="41"/>
      <c r="BD25" s="41"/>
    </row>
    <row r="26" spans="1:56" ht="28.5" customHeight="1" x14ac:dyDescent="0.25">
      <c r="A26" s="89" t="s">
        <v>40</v>
      </c>
      <c r="B26" s="90" t="s">
        <v>42</v>
      </c>
      <c r="C26" s="13" t="s">
        <v>33</v>
      </c>
      <c r="D26" s="94">
        <f>SUM(E26:AV26)</f>
        <v>144</v>
      </c>
      <c r="E26" s="12">
        <v>4</v>
      </c>
      <c r="F26" s="12">
        <v>4</v>
      </c>
      <c r="G26" s="12">
        <v>4</v>
      </c>
      <c r="H26" s="12">
        <v>4</v>
      </c>
      <c r="I26" s="12">
        <v>4</v>
      </c>
      <c r="J26" s="12">
        <v>4</v>
      </c>
      <c r="K26" s="12">
        <v>4</v>
      </c>
      <c r="L26" s="12">
        <v>4</v>
      </c>
      <c r="M26" s="12">
        <v>4</v>
      </c>
      <c r="N26" s="12">
        <v>4</v>
      </c>
      <c r="O26" s="12">
        <v>4</v>
      </c>
      <c r="P26" s="12">
        <v>4</v>
      </c>
      <c r="Q26" s="12">
        <v>4</v>
      </c>
      <c r="R26" s="12">
        <v>4</v>
      </c>
      <c r="S26" s="12">
        <v>4</v>
      </c>
      <c r="T26" s="12">
        <v>4</v>
      </c>
      <c r="U26" s="7"/>
      <c r="V26" s="39"/>
      <c r="W26" s="39"/>
      <c r="X26" s="12">
        <v>4</v>
      </c>
      <c r="Y26" s="12">
        <v>4</v>
      </c>
      <c r="Z26" s="12">
        <v>4</v>
      </c>
      <c r="AA26" s="12">
        <v>4</v>
      </c>
      <c r="AB26" s="12">
        <v>4</v>
      </c>
      <c r="AC26" s="12">
        <v>4</v>
      </c>
      <c r="AD26" s="12">
        <v>4</v>
      </c>
      <c r="AE26" s="12">
        <v>4</v>
      </c>
      <c r="AF26" s="12">
        <v>4</v>
      </c>
      <c r="AG26" s="12">
        <v>4</v>
      </c>
      <c r="AH26" s="12">
        <v>4</v>
      </c>
      <c r="AI26" s="12">
        <v>4</v>
      </c>
      <c r="AJ26" s="12">
        <v>4</v>
      </c>
      <c r="AK26" s="12">
        <v>4</v>
      </c>
      <c r="AL26" s="12">
        <v>4</v>
      </c>
      <c r="AM26" s="12">
        <v>4</v>
      </c>
      <c r="AN26" s="12">
        <v>4</v>
      </c>
      <c r="AO26" s="12">
        <v>4</v>
      </c>
      <c r="AP26" s="12">
        <v>4</v>
      </c>
      <c r="AQ26" s="12">
        <v>4</v>
      </c>
      <c r="AR26" s="7"/>
      <c r="AS26" s="27"/>
      <c r="AT26" s="28"/>
      <c r="AU26" s="27"/>
      <c r="AV26" s="52"/>
      <c r="AW26" s="36"/>
      <c r="AX26" s="36"/>
      <c r="AY26" s="36"/>
      <c r="AZ26" s="36"/>
      <c r="BA26" s="36"/>
      <c r="BB26" s="36"/>
      <c r="BC26" s="36"/>
      <c r="BD26" s="36"/>
    </row>
    <row r="27" spans="1:56" ht="28.5" customHeight="1" x14ac:dyDescent="0.25">
      <c r="A27" s="89" t="s">
        <v>41</v>
      </c>
      <c r="B27" s="91" t="s">
        <v>43</v>
      </c>
      <c r="C27" s="13" t="s">
        <v>33</v>
      </c>
      <c r="D27" s="94">
        <f>SUM(E27:AV27)</f>
        <v>184</v>
      </c>
      <c r="E27" s="12">
        <v>4</v>
      </c>
      <c r="F27" s="12">
        <v>4</v>
      </c>
      <c r="G27" s="12">
        <v>4</v>
      </c>
      <c r="H27" s="12">
        <v>4</v>
      </c>
      <c r="I27" s="12">
        <v>4</v>
      </c>
      <c r="J27" s="12">
        <v>4</v>
      </c>
      <c r="K27" s="12">
        <v>4</v>
      </c>
      <c r="L27" s="12">
        <v>4</v>
      </c>
      <c r="M27" s="12">
        <v>4</v>
      </c>
      <c r="N27" s="12">
        <v>4</v>
      </c>
      <c r="O27" s="12">
        <v>4</v>
      </c>
      <c r="P27" s="12">
        <v>4</v>
      </c>
      <c r="Q27" s="12">
        <v>4</v>
      </c>
      <c r="R27" s="12">
        <v>4</v>
      </c>
      <c r="S27" s="12">
        <v>4</v>
      </c>
      <c r="T27" s="12">
        <v>4</v>
      </c>
      <c r="U27" s="7"/>
      <c r="V27" s="39"/>
      <c r="W27" s="39"/>
      <c r="X27" s="12">
        <v>6</v>
      </c>
      <c r="Y27" s="12">
        <v>6</v>
      </c>
      <c r="Z27" s="12">
        <v>6</v>
      </c>
      <c r="AA27" s="12">
        <v>6</v>
      </c>
      <c r="AB27" s="12">
        <v>6</v>
      </c>
      <c r="AC27" s="12">
        <v>6</v>
      </c>
      <c r="AD27" s="12">
        <v>6</v>
      </c>
      <c r="AE27" s="12">
        <v>6</v>
      </c>
      <c r="AF27" s="12">
        <v>6</v>
      </c>
      <c r="AG27" s="12">
        <v>6</v>
      </c>
      <c r="AH27" s="12">
        <v>6</v>
      </c>
      <c r="AI27" s="12">
        <v>6</v>
      </c>
      <c r="AJ27" s="12">
        <v>6</v>
      </c>
      <c r="AK27" s="12">
        <v>6</v>
      </c>
      <c r="AL27" s="12">
        <v>6</v>
      </c>
      <c r="AM27" s="12">
        <v>6</v>
      </c>
      <c r="AN27" s="12">
        <v>6</v>
      </c>
      <c r="AO27" s="12">
        <v>6</v>
      </c>
      <c r="AP27" s="12">
        <v>6</v>
      </c>
      <c r="AQ27" s="12">
        <v>6</v>
      </c>
      <c r="AR27" s="7"/>
      <c r="AS27" s="27"/>
      <c r="AT27" s="28"/>
      <c r="AU27" s="51"/>
      <c r="AV27" s="51"/>
      <c r="AW27" s="36"/>
      <c r="AX27" s="36"/>
      <c r="AY27" s="36"/>
      <c r="AZ27" s="36"/>
      <c r="BA27" s="36"/>
      <c r="BB27" s="36"/>
      <c r="BC27" s="36"/>
      <c r="BD27" s="36"/>
    </row>
    <row r="28" spans="1:56" ht="42" customHeight="1" x14ac:dyDescent="0.25">
      <c r="A28" s="89" t="s">
        <v>134</v>
      </c>
      <c r="B28" s="91" t="s">
        <v>135</v>
      </c>
      <c r="C28" s="13" t="s">
        <v>33</v>
      </c>
      <c r="D28" s="105">
        <f>SUM(E28:AQ28)</f>
        <v>72</v>
      </c>
      <c r="E28" s="12">
        <v>2</v>
      </c>
      <c r="F28" s="12">
        <v>2</v>
      </c>
      <c r="G28" s="12">
        <v>2</v>
      </c>
      <c r="H28" s="12">
        <v>2</v>
      </c>
      <c r="I28" s="12">
        <v>2</v>
      </c>
      <c r="J28" s="12">
        <v>2</v>
      </c>
      <c r="K28" s="12">
        <v>2</v>
      </c>
      <c r="L28" s="12">
        <v>2</v>
      </c>
      <c r="M28" s="12">
        <v>2</v>
      </c>
      <c r="N28" s="12">
        <v>2</v>
      </c>
      <c r="O28" s="12">
        <v>2</v>
      </c>
      <c r="P28" s="12">
        <v>2</v>
      </c>
      <c r="Q28" s="12">
        <v>2</v>
      </c>
      <c r="R28" s="12">
        <v>2</v>
      </c>
      <c r="S28" s="12">
        <v>2</v>
      </c>
      <c r="T28" s="12">
        <v>2</v>
      </c>
      <c r="U28" s="7"/>
      <c r="V28" s="39"/>
      <c r="W28" s="39"/>
      <c r="X28" s="12">
        <v>2</v>
      </c>
      <c r="Y28" s="12">
        <v>2</v>
      </c>
      <c r="Z28" s="12">
        <v>2</v>
      </c>
      <c r="AA28" s="12">
        <v>2</v>
      </c>
      <c r="AB28" s="12">
        <v>2</v>
      </c>
      <c r="AC28" s="12">
        <v>2</v>
      </c>
      <c r="AD28" s="12">
        <v>2</v>
      </c>
      <c r="AE28" s="12">
        <v>2</v>
      </c>
      <c r="AF28" s="12">
        <v>2</v>
      </c>
      <c r="AG28" s="12">
        <v>2</v>
      </c>
      <c r="AH28" s="12">
        <v>2</v>
      </c>
      <c r="AI28" s="12">
        <v>2</v>
      </c>
      <c r="AJ28" s="12">
        <v>2</v>
      </c>
      <c r="AK28" s="12">
        <v>2</v>
      </c>
      <c r="AL28" s="12">
        <v>2</v>
      </c>
      <c r="AM28" s="12">
        <v>2</v>
      </c>
      <c r="AN28" s="12">
        <v>2</v>
      </c>
      <c r="AO28" s="12">
        <v>2</v>
      </c>
      <c r="AP28" s="12">
        <v>2</v>
      </c>
      <c r="AQ28" s="12">
        <v>2</v>
      </c>
      <c r="AR28" s="7"/>
      <c r="AS28" s="27"/>
      <c r="AT28" s="28"/>
      <c r="AU28" s="51"/>
      <c r="AV28" s="51"/>
      <c r="AW28" s="36"/>
      <c r="AX28" s="36"/>
      <c r="AY28" s="36"/>
      <c r="AZ28" s="36"/>
      <c r="BA28" s="36"/>
      <c r="BB28" s="36"/>
      <c r="BC28" s="36"/>
      <c r="BD28" s="36"/>
    </row>
    <row r="29" spans="1:56" ht="42" customHeight="1" x14ac:dyDescent="0.25">
      <c r="A29" s="89" t="s">
        <v>136</v>
      </c>
      <c r="B29" s="91" t="s">
        <v>137</v>
      </c>
      <c r="C29" s="13" t="s">
        <v>33</v>
      </c>
      <c r="D29" s="105">
        <f>SUM(E29:T29)</f>
        <v>32</v>
      </c>
      <c r="E29" s="12">
        <v>2</v>
      </c>
      <c r="F29" s="12">
        <v>2</v>
      </c>
      <c r="G29" s="12">
        <v>2</v>
      </c>
      <c r="H29" s="12">
        <v>2</v>
      </c>
      <c r="I29" s="12">
        <v>2</v>
      </c>
      <c r="J29" s="12">
        <v>2</v>
      </c>
      <c r="K29" s="12">
        <v>2</v>
      </c>
      <c r="L29" s="12">
        <v>2</v>
      </c>
      <c r="M29" s="12">
        <v>2</v>
      </c>
      <c r="N29" s="12">
        <v>2</v>
      </c>
      <c r="O29" s="12">
        <v>2</v>
      </c>
      <c r="P29" s="12">
        <v>2</v>
      </c>
      <c r="Q29" s="12">
        <v>2</v>
      </c>
      <c r="R29" s="12">
        <v>2</v>
      </c>
      <c r="S29" s="12">
        <v>2</v>
      </c>
      <c r="T29" s="12">
        <v>2</v>
      </c>
      <c r="U29" s="7"/>
      <c r="V29" s="39"/>
      <c r="W29" s="39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7"/>
      <c r="AS29" s="27"/>
      <c r="AT29" s="28"/>
      <c r="AU29" s="51"/>
      <c r="AV29" s="51"/>
      <c r="AW29" s="36"/>
      <c r="AX29" s="36"/>
      <c r="AY29" s="36"/>
      <c r="AZ29" s="36"/>
      <c r="BA29" s="36"/>
      <c r="BB29" s="36"/>
      <c r="BC29" s="36"/>
      <c r="BD29" s="36"/>
    </row>
    <row r="30" spans="1:56" ht="42" customHeight="1" x14ac:dyDescent="0.25">
      <c r="A30" s="89" t="s">
        <v>138</v>
      </c>
      <c r="B30" s="91" t="s">
        <v>139</v>
      </c>
      <c r="C30" s="13" t="s">
        <v>33</v>
      </c>
      <c r="D30" s="105">
        <f>SUM(X30:AQ30)</f>
        <v>40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7"/>
      <c r="V30" s="39"/>
      <c r="W30" s="39"/>
      <c r="X30" s="12">
        <v>2</v>
      </c>
      <c r="Y30" s="12">
        <v>2</v>
      </c>
      <c r="Z30" s="12">
        <v>2</v>
      </c>
      <c r="AA30" s="12">
        <v>2</v>
      </c>
      <c r="AB30" s="12">
        <v>2</v>
      </c>
      <c r="AC30" s="12">
        <v>2</v>
      </c>
      <c r="AD30" s="12">
        <v>2</v>
      </c>
      <c r="AE30" s="12">
        <v>2</v>
      </c>
      <c r="AF30" s="12">
        <v>2</v>
      </c>
      <c r="AG30" s="12">
        <v>2</v>
      </c>
      <c r="AH30" s="12">
        <v>2</v>
      </c>
      <c r="AI30" s="12">
        <v>2</v>
      </c>
      <c r="AJ30" s="12">
        <v>2</v>
      </c>
      <c r="AK30" s="12">
        <v>2</v>
      </c>
      <c r="AL30" s="12">
        <v>2</v>
      </c>
      <c r="AM30" s="12">
        <v>2</v>
      </c>
      <c r="AN30" s="12">
        <v>2</v>
      </c>
      <c r="AO30" s="12">
        <v>2</v>
      </c>
      <c r="AP30" s="12">
        <v>2</v>
      </c>
      <c r="AQ30" s="12">
        <v>2</v>
      </c>
      <c r="AR30" s="7"/>
      <c r="AS30" s="27"/>
      <c r="AT30" s="28"/>
      <c r="AU30" s="51"/>
      <c r="AV30" s="51"/>
      <c r="AW30" s="36"/>
      <c r="AX30" s="36"/>
      <c r="AY30" s="36"/>
      <c r="AZ30" s="36"/>
      <c r="BA30" s="36"/>
      <c r="BB30" s="36"/>
      <c r="BC30" s="36"/>
      <c r="BD30" s="36"/>
    </row>
    <row r="31" spans="1:56" ht="28.5" customHeight="1" x14ac:dyDescent="0.25">
      <c r="A31" s="49" t="s">
        <v>45</v>
      </c>
      <c r="B31" s="50" t="s">
        <v>46</v>
      </c>
      <c r="C31" s="3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1"/>
      <c r="V31" s="38"/>
      <c r="W31" s="38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1"/>
      <c r="AS31" s="30"/>
      <c r="AT31" s="31"/>
      <c r="AU31" s="30"/>
      <c r="AV31" s="32"/>
      <c r="AW31" s="41"/>
      <c r="AX31" s="41"/>
      <c r="AY31" s="41"/>
      <c r="AZ31" s="41"/>
      <c r="BA31" s="41"/>
      <c r="BB31" s="41"/>
      <c r="BC31" s="41"/>
      <c r="BD31" s="41"/>
    </row>
    <row r="32" spans="1:56" ht="54" x14ac:dyDescent="0.25">
      <c r="A32" s="49" t="s">
        <v>47</v>
      </c>
      <c r="B32" s="50" t="s">
        <v>48</v>
      </c>
      <c r="C32" s="3" t="s">
        <v>32</v>
      </c>
      <c r="D32" s="15">
        <f>D33+D34</f>
        <v>288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1"/>
      <c r="V32" s="38"/>
      <c r="W32" s="38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1"/>
      <c r="AS32" s="30"/>
      <c r="AT32" s="31"/>
      <c r="AU32" s="30"/>
      <c r="AV32" s="32"/>
      <c r="AW32" s="41"/>
      <c r="AX32" s="41"/>
      <c r="AY32" s="41"/>
      <c r="AZ32" s="41"/>
      <c r="BA32" s="41"/>
      <c r="BB32" s="41"/>
      <c r="BC32" s="41"/>
      <c r="BD32" s="41"/>
    </row>
    <row r="33" spans="1:56" s="16" customFormat="1" ht="61.5" thickBot="1" x14ac:dyDescent="0.25">
      <c r="A33" s="90" t="s">
        <v>49</v>
      </c>
      <c r="B33" s="90" t="s">
        <v>78</v>
      </c>
      <c r="C33" s="13" t="s">
        <v>33</v>
      </c>
      <c r="D33" s="94">
        <f>SUM(E33:AV33)</f>
        <v>144</v>
      </c>
      <c r="E33" s="12">
        <v>4</v>
      </c>
      <c r="F33" s="12">
        <v>4</v>
      </c>
      <c r="G33" s="12">
        <v>4</v>
      </c>
      <c r="H33" s="12">
        <v>4</v>
      </c>
      <c r="I33" s="12">
        <v>4</v>
      </c>
      <c r="J33" s="12">
        <v>4</v>
      </c>
      <c r="K33" s="12">
        <v>4</v>
      </c>
      <c r="L33" s="12">
        <v>4</v>
      </c>
      <c r="M33" s="12">
        <v>4</v>
      </c>
      <c r="N33" s="12">
        <v>4</v>
      </c>
      <c r="O33" s="12">
        <v>4</v>
      </c>
      <c r="P33" s="12">
        <v>4</v>
      </c>
      <c r="Q33" s="12">
        <v>4</v>
      </c>
      <c r="R33" s="12">
        <v>4</v>
      </c>
      <c r="S33" s="12">
        <v>4</v>
      </c>
      <c r="T33" s="12">
        <v>4</v>
      </c>
      <c r="U33" s="7"/>
      <c r="V33" s="39"/>
      <c r="W33" s="39"/>
      <c r="X33" s="12">
        <v>4</v>
      </c>
      <c r="Y33" s="12">
        <v>4</v>
      </c>
      <c r="Z33" s="12">
        <v>4</v>
      </c>
      <c r="AA33" s="12">
        <v>4</v>
      </c>
      <c r="AB33" s="12">
        <v>4</v>
      </c>
      <c r="AC33" s="12">
        <v>4</v>
      </c>
      <c r="AD33" s="12">
        <v>4</v>
      </c>
      <c r="AE33" s="12">
        <v>4</v>
      </c>
      <c r="AF33" s="12">
        <v>4</v>
      </c>
      <c r="AG33" s="12">
        <v>4</v>
      </c>
      <c r="AH33" s="12">
        <v>4</v>
      </c>
      <c r="AI33" s="12">
        <v>4</v>
      </c>
      <c r="AJ33" s="12">
        <v>4</v>
      </c>
      <c r="AK33" s="12">
        <v>4</v>
      </c>
      <c r="AL33" s="12">
        <v>4</v>
      </c>
      <c r="AM33" s="12">
        <v>4</v>
      </c>
      <c r="AN33" s="12">
        <v>4</v>
      </c>
      <c r="AO33" s="12">
        <v>4</v>
      </c>
      <c r="AP33" s="12">
        <v>4</v>
      </c>
      <c r="AQ33" s="12">
        <v>4</v>
      </c>
      <c r="AR33" s="7"/>
      <c r="AS33" s="27"/>
      <c r="AT33" s="28"/>
      <c r="AU33" s="27"/>
      <c r="AV33" s="52"/>
      <c r="AW33" s="36"/>
      <c r="AX33" s="36"/>
      <c r="AY33" s="36"/>
      <c r="AZ33" s="36"/>
      <c r="BA33" s="36"/>
      <c r="BB33" s="36"/>
      <c r="BC33" s="36"/>
      <c r="BD33" s="36"/>
    </row>
    <row r="34" spans="1:56" s="1" customFormat="1" ht="40.5" x14ac:dyDescent="0.2">
      <c r="A34" s="79" t="s">
        <v>69</v>
      </c>
      <c r="B34" s="78" t="s">
        <v>70</v>
      </c>
      <c r="C34" s="66" t="s">
        <v>33</v>
      </c>
      <c r="D34" s="67">
        <f>SUM(AS34:AV34)</f>
        <v>144</v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9"/>
      <c r="V34" s="70"/>
      <c r="W34" s="70"/>
      <c r="X34" s="71"/>
      <c r="Y34" s="68"/>
      <c r="Z34" s="68"/>
      <c r="AA34" s="68"/>
      <c r="AB34" s="68"/>
      <c r="AC34" s="72"/>
      <c r="AD34" s="72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9"/>
      <c r="AS34" s="73">
        <v>36</v>
      </c>
      <c r="AT34" s="74">
        <v>36</v>
      </c>
      <c r="AU34" s="75">
        <v>36</v>
      </c>
      <c r="AV34" s="73">
        <v>36</v>
      </c>
      <c r="AW34" s="76"/>
      <c r="AX34" s="76"/>
      <c r="AY34" s="76"/>
      <c r="AZ34" s="76"/>
      <c r="BA34" s="76"/>
      <c r="BB34" s="76"/>
      <c r="BC34" s="76"/>
      <c r="BD34" s="76"/>
    </row>
    <row r="35" spans="1:56" ht="30" customHeight="1" x14ac:dyDescent="0.25">
      <c r="A35" s="49" t="s">
        <v>73</v>
      </c>
      <c r="B35" s="50" t="s">
        <v>74</v>
      </c>
      <c r="C35" s="3" t="s">
        <v>32</v>
      </c>
      <c r="D35" s="15">
        <f>D36+D37</f>
        <v>124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1"/>
      <c r="V35" s="38"/>
      <c r="W35" s="38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1"/>
      <c r="AS35" s="30"/>
      <c r="AT35" s="31"/>
      <c r="AU35" s="30"/>
      <c r="AV35" s="32"/>
      <c r="AW35" s="41"/>
      <c r="AX35" s="41"/>
      <c r="AY35" s="41"/>
      <c r="AZ35" s="41"/>
      <c r="BA35" s="41"/>
      <c r="BB35" s="41"/>
      <c r="BC35" s="41"/>
      <c r="BD35" s="41"/>
    </row>
    <row r="36" spans="1:56" ht="61.5" customHeight="1" x14ac:dyDescent="0.25">
      <c r="A36" s="90" t="s">
        <v>71</v>
      </c>
      <c r="B36" s="90" t="s">
        <v>72</v>
      </c>
      <c r="C36" s="13" t="s">
        <v>33</v>
      </c>
      <c r="D36" s="94">
        <f>SUM(E36:AV36)</f>
        <v>72</v>
      </c>
      <c r="E36" s="81">
        <v>2</v>
      </c>
      <c r="F36" s="81">
        <v>2</v>
      </c>
      <c r="G36" s="81">
        <v>2</v>
      </c>
      <c r="H36" s="81">
        <v>2</v>
      </c>
      <c r="I36" s="81">
        <v>2</v>
      </c>
      <c r="J36" s="81">
        <v>2</v>
      </c>
      <c r="K36" s="81">
        <v>2</v>
      </c>
      <c r="L36" s="81">
        <v>2</v>
      </c>
      <c r="M36" s="81">
        <v>2</v>
      </c>
      <c r="N36" s="81">
        <v>2</v>
      </c>
      <c r="O36" s="81">
        <v>2</v>
      </c>
      <c r="P36" s="81">
        <v>2</v>
      </c>
      <c r="Q36" s="81">
        <v>2</v>
      </c>
      <c r="R36" s="81">
        <v>2</v>
      </c>
      <c r="S36" s="81">
        <v>2</v>
      </c>
      <c r="T36" s="81">
        <v>2</v>
      </c>
      <c r="U36" s="7"/>
      <c r="V36" s="39"/>
      <c r="W36" s="39"/>
      <c r="X36" s="81">
        <v>2</v>
      </c>
      <c r="Y36" s="81">
        <v>2</v>
      </c>
      <c r="Z36" s="81">
        <v>2</v>
      </c>
      <c r="AA36" s="81">
        <v>2</v>
      </c>
      <c r="AB36" s="81">
        <v>2</v>
      </c>
      <c r="AC36" s="81">
        <v>2</v>
      </c>
      <c r="AD36" s="81">
        <v>2</v>
      </c>
      <c r="AE36" s="81">
        <v>2</v>
      </c>
      <c r="AF36" s="81">
        <v>2</v>
      </c>
      <c r="AG36" s="81">
        <v>2</v>
      </c>
      <c r="AH36" s="81">
        <v>2</v>
      </c>
      <c r="AI36" s="81">
        <v>2</v>
      </c>
      <c r="AJ36" s="81">
        <v>2</v>
      </c>
      <c r="AK36" s="81">
        <v>2</v>
      </c>
      <c r="AL36" s="81">
        <v>2</v>
      </c>
      <c r="AM36" s="81">
        <v>2</v>
      </c>
      <c r="AN36" s="81">
        <v>2</v>
      </c>
      <c r="AO36" s="81">
        <v>2</v>
      </c>
      <c r="AP36" s="81">
        <v>2</v>
      </c>
      <c r="AQ36" s="81">
        <v>2</v>
      </c>
      <c r="AR36" s="7"/>
      <c r="AS36" s="27"/>
      <c r="AT36" s="28"/>
      <c r="AU36" s="27"/>
      <c r="AV36" s="52"/>
      <c r="AW36" s="36"/>
      <c r="AX36" s="36"/>
      <c r="AY36" s="36"/>
      <c r="AZ36" s="36"/>
      <c r="BA36" s="36"/>
      <c r="BB36" s="36"/>
      <c r="BC36" s="36"/>
      <c r="BD36" s="36"/>
    </row>
    <row r="37" spans="1:56" ht="61.5" customHeight="1" x14ac:dyDescent="0.25">
      <c r="A37" s="96" t="s">
        <v>80</v>
      </c>
      <c r="B37" s="96" t="s">
        <v>81</v>
      </c>
      <c r="C37" s="13" t="s">
        <v>33</v>
      </c>
      <c r="D37" s="97">
        <f>E37+F37+G37+H37+I37+J37+K37+L37+M37+N37+O37+P37+Q37+R37++S37+T37+X37+Y37+Z37+AA37+AB37+AC37+AD37+AE37+AF37+AG37+AH37+AI37+AJ37+AK37+AL37+AM37+AN37+AO37+AP37+AQ37</f>
        <v>52</v>
      </c>
      <c r="E37" s="81">
        <v>2</v>
      </c>
      <c r="F37" s="81">
        <v>2</v>
      </c>
      <c r="G37" s="81">
        <v>2</v>
      </c>
      <c r="H37" s="81">
        <v>2</v>
      </c>
      <c r="I37" s="81">
        <v>2</v>
      </c>
      <c r="J37" s="81">
        <v>2</v>
      </c>
      <c r="K37" s="81">
        <v>2</v>
      </c>
      <c r="L37" s="81">
        <v>2</v>
      </c>
      <c r="M37" s="81">
        <v>2</v>
      </c>
      <c r="N37" s="81">
        <v>2</v>
      </c>
      <c r="O37" s="81">
        <v>2</v>
      </c>
      <c r="P37" s="81">
        <v>2</v>
      </c>
      <c r="Q37" s="81">
        <v>2</v>
      </c>
      <c r="R37" s="81">
        <v>2</v>
      </c>
      <c r="S37" s="81">
        <v>2</v>
      </c>
      <c r="T37" s="81">
        <v>2</v>
      </c>
      <c r="U37" s="55"/>
      <c r="V37" s="56"/>
      <c r="W37" s="56"/>
      <c r="X37" s="98">
        <v>2</v>
      </c>
      <c r="Y37" s="98"/>
      <c r="Z37" s="98">
        <v>2</v>
      </c>
      <c r="AA37" s="98"/>
      <c r="AB37" s="98">
        <v>2</v>
      </c>
      <c r="AC37" s="98"/>
      <c r="AD37" s="98">
        <v>2</v>
      </c>
      <c r="AE37" s="98"/>
      <c r="AF37" s="98">
        <v>2</v>
      </c>
      <c r="AG37" s="98"/>
      <c r="AH37" s="98">
        <v>2</v>
      </c>
      <c r="AI37" s="98"/>
      <c r="AJ37" s="98">
        <v>2</v>
      </c>
      <c r="AK37" s="98"/>
      <c r="AL37" s="98">
        <v>2</v>
      </c>
      <c r="AM37" s="98"/>
      <c r="AN37" s="98">
        <v>2</v>
      </c>
      <c r="AO37" s="98"/>
      <c r="AP37" s="98">
        <v>2</v>
      </c>
      <c r="AQ37" s="98"/>
      <c r="AR37" s="55"/>
      <c r="AS37" s="57"/>
      <c r="AT37" s="58"/>
      <c r="AU37" s="57"/>
      <c r="AV37" s="59"/>
      <c r="AW37" s="60"/>
      <c r="AX37" s="60"/>
      <c r="AY37" s="60"/>
      <c r="AZ37" s="60"/>
      <c r="BA37" s="60"/>
      <c r="BB37" s="60"/>
      <c r="BC37" s="60"/>
      <c r="BD37" s="60"/>
    </row>
    <row r="38" spans="1:56" ht="61.5" customHeight="1" thickBot="1" x14ac:dyDescent="0.3">
      <c r="A38" s="125" t="s">
        <v>17</v>
      </c>
      <c r="B38" s="126"/>
      <c r="C38" s="126"/>
      <c r="D38" s="127"/>
      <c r="E38" s="99">
        <f t="shared" ref="E38:T38" si="1">SUM(E10:E37)</f>
        <v>36</v>
      </c>
      <c r="F38" s="99">
        <f t="shared" si="1"/>
        <v>36</v>
      </c>
      <c r="G38" s="99">
        <f t="shared" si="1"/>
        <v>36</v>
      </c>
      <c r="H38" s="99">
        <f t="shared" si="1"/>
        <v>36</v>
      </c>
      <c r="I38" s="99">
        <f t="shared" si="1"/>
        <v>36</v>
      </c>
      <c r="J38" s="99">
        <f t="shared" si="1"/>
        <v>36</v>
      </c>
      <c r="K38" s="99">
        <f t="shared" si="1"/>
        <v>36</v>
      </c>
      <c r="L38" s="99">
        <f t="shared" si="1"/>
        <v>36</v>
      </c>
      <c r="M38" s="99">
        <f t="shared" si="1"/>
        <v>36</v>
      </c>
      <c r="N38" s="99">
        <f t="shared" si="1"/>
        <v>36</v>
      </c>
      <c r="O38" s="99">
        <f t="shared" si="1"/>
        <v>36</v>
      </c>
      <c r="P38" s="99">
        <f t="shared" si="1"/>
        <v>36</v>
      </c>
      <c r="Q38" s="99">
        <f t="shared" si="1"/>
        <v>36</v>
      </c>
      <c r="R38" s="99">
        <f t="shared" si="1"/>
        <v>36</v>
      </c>
      <c r="S38" s="99">
        <f t="shared" si="1"/>
        <v>36</v>
      </c>
      <c r="T38" s="99">
        <f t="shared" si="1"/>
        <v>36</v>
      </c>
      <c r="U38" s="55"/>
      <c r="V38" s="56"/>
      <c r="W38" s="56"/>
      <c r="X38" s="99">
        <f t="shared" ref="X38:AQ38" si="2">SUM(X10:X37)</f>
        <v>36</v>
      </c>
      <c r="Y38" s="99">
        <f t="shared" si="2"/>
        <v>36</v>
      </c>
      <c r="Z38" s="99">
        <f t="shared" si="2"/>
        <v>36</v>
      </c>
      <c r="AA38" s="99">
        <f t="shared" si="2"/>
        <v>36</v>
      </c>
      <c r="AB38" s="99">
        <f t="shared" si="2"/>
        <v>36</v>
      </c>
      <c r="AC38" s="99">
        <f t="shared" si="2"/>
        <v>36</v>
      </c>
      <c r="AD38" s="99">
        <f t="shared" si="2"/>
        <v>36</v>
      </c>
      <c r="AE38" s="99">
        <f t="shared" si="2"/>
        <v>36</v>
      </c>
      <c r="AF38" s="99">
        <f t="shared" si="2"/>
        <v>36</v>
      </c>
      <c r="AG38" s="99">
        <f t="shared" si="2"/>
        <v>36</v>
      </c>
      <c r="AH38" s="99">
        <f t="shared" si="2"/>
        <v>36</v>
      </c>
      <c r="AI38" s="99">
        <f t="shared" si="2"/>
        <v>36</v>
      </c>
      <c r="AJ38" s="99">
        <f t="shared" si="2"/>
        <v>36</v>
      </c>
      <c r="AK38" s="99">
        <f t="shared" si="2"/>
        <v>36</v>
      </c>
      <c r="AL38" s="99">
        <f t="shared" si="2"/>
        <v>36</v>
      </c>
      <c r="AM38" s="99">
        <f t="shared" si="2"/>
        <v>36</v>
      </c>
      <c r="AN38" s="99">
        <f t="shared" si="2"/>
        <v>36</v>
      </c>
      <c r="AO38" s="99">
        <f t="shared" si="2"/>
        <v>36</v>
      </c>
      <c r="AP38" s="99">
        <f t="shared" si="2"/>
        <v>36</v>
      </c>
      <c r="AQ38" s="99">
        <f t="shared" si="2"/>
        <v>36</v>
      </c>
      <c r="AR38" s="99">
        <f t="shared" ref="AR38:AV38" si="3">AR10+AR11+AR12+AR13+AR14+AR15+AR16+AR18+AR19+AR20+AR23+AR26+AR27+AR33+AR34+AR36+AR37</f>
        <v>0</v>
      </c>
      <c r="AS38" s="99">
        <f t="shared" si="3"/>
        <v>36</v>
      </c>
      <c r="AT38" s="99">
        <f t="shared" si="3"/>
        <v>36</v>
      </c>
      <c r="AU38" s="99">
        <f t="shared" si="3"/>
        <v>36</v>
      </c>
      <c r="AV38" s="99">
        <f t="shared" si="3"/>
        <v>36</v>
      </c>
      <c r="AW38" s="60"/>
      <c r="AX38" s="60"/>
      <c r="AY38" s="60"/>
      <c r="AZ38" s="60"/>
      <c r="BA38" s="60"/>
      <c r="BB38" s="60"/>
      <c r="BC38" s="60"/>
      <c r="BD38" s="60"/>
    </row>
    <row r="39" spans="1:56" s="77" customFormat="1" ht="72" x14ac:dyDescent="0.25">
      <c r="A39" s="61" t="s">
        <v>50</v>
      </c>
      <c r="B39" s="62" t="s">
        <v>51</v>
      </c>
      <c r="C39" s="63"/>
      <c r="D39" s="64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55"/>
      <c r="V39" s="56"/>
      <c r="W39" s="56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55"/>
      <c r="AS39" s="57"/>
      <c r="AT39" s="58"/>
      <c r="AU39" s="57"/>
      <c r="AV39" s="59"/>
      <c r="AW39" s="60"/>
      <c r="AX39" s="60"/>
      <c r="AY39" s="60"/>
      <c r="AZ39" s="60"/>
      <c r="BA39" s="60"/>
      <c r="BB39" s="60"/>
      <c r="BC39" s="60"/>
      <c r="BD39" s="60"/>
    </row>
    <row r="40" spans="1:56" s="16" customFormat="1" ht="48" customHeight="1" x14ac:dyDescent="0.2">
      <c r="A40" s="44" t="s">
        <v>52</v>
      </c>
      <c r="B40" s="46" t="s">
        <v>54</v>
      </c>
      <c r="C40" s="13"/>
      <c r="D40" s="94">
        <f>SUM(E40:AV40)</f>
        <v>144</v>
      </c>
      <c r="E40" s="12">
        <v>4</v>
      </c>
      <c r="F40" s="12">
        <v>4</v>
      </c>
      <c r="G40" s="12">
        <v>4</v>
      </c>
      <c r="H40" s="12">
        <v>4</v>
      </c>
      <c r="I40" s="12">
        <v>4</v>
      </c>
      <c r="J40" s="12">
        <v>4</v>
      </c>
      <c r="K40" s="12">
        <v>4</v>
      </c>
      <c r="L40" s="12">
        <v>4</v>
      </c>
      <c r="M40" s="12">
        <v>4</v>
      </c>
      <c r="N40" s="12">
        <v>4</v>
      </c>
      <c r="O40" s="12">
        <v>4</v>
      </c>
      <c r="P40" s="12">
        <v>4</v>
      </c>
      <c r="Q40" s="12">
        <v>4</v>
      </c>
      <c r="R40" s="12">
        <v>4</v>
      </c>
      <c r="S40" s="12">
        <v>4</v>
      </c>
      <c r="T40" s="12">
        <v>4</v>
      </c>
      <c r="U40" s="7"/>
      <c r="V40" s="39"/>
      <c r="W40" s="39"/>
      <c r="X40" s="12">
        <v>4</v>
      </c>
      <c r="Y40" s="12">
        <v>4</v>
      </c>
      <c r="Z40" s="12">
        <v>4</v>
      </c>
      <c r="AA40" s="12">
        <v>4</v>
      </c>
      <c r="AB40" s="12">
        <v>4</v>
      </c>
      <c r="AC40" s="12">
        <v>4</v>
      </c>
      <c r="AD40" s="12">
        <v>4</v>
      </c>
      <c r="AE40" s="12">
        <v>4</v>
      </c>
      <c r="AF40" s="12">
        <v>4</v>
      </c>
      <c r="AG40" s="12">
        <v>4</v>
      </c>
      <c r="AH40" s="12">
        <v>4</v>
      </c>
      <c r="AI40" s="12">
        <v>4</v>
      </c>
      <c r="AJ40" s="12">
        <v>4</v>
      </c>
      <c r="AK40" s="12">
        <v>4</v>
      </c>
      <c r="AL40" s="12">
        <v>4</v>
      </c>
      <c r="AM40" s="12">
        <v>4</v>
      </c>
      <c r="AN40" s="12">
        <v>4</v>
      </c>
      <c r="AO40" s="12">
        <v>4</v>
      </c>
      <c r="AP40" s="12">
        <v>4</v>
      </c>
      <c r="AQ40" s="12">
        <v>4</v>
      </c>
      <c r="AR40" s="7"/>
      <c r="AS40" s="27"/>
      <c r="AT40" s="28"/>
      <c r="AU40" s="29"/>
      <c r="AV40" s="52"/>
      <c r="AW40" s="36"/>
      <c r="AX40" s="36"/>
      <c r="AY40" s="36"/>
      <c r="AZ40" s="36"/>
      <c r="BA40" s="36"/>
      <c r="BB40" s="36"/>
      <c r="BC40" s="36"/>
      <c r="BD40" s="36"/>
    </row>
    <row r="41" spans="1:56" ht="40.5" x14ac:dyDescent="0.25">
      <c r="A41" s="44" t="s">
        <v>53</v>
      </c>
      <c r="B41" s="45" t="s">
        <v>55</v>
      </c>
      <c r="C41" s="13"/>
      <c r="D41" s="94">
        <f>SUM(E41:AV41)</f>
        <v>72</v>
      </c>
      <c r="E41" s="81">
        <v>2</v>
      </c>
      <c r="F41" s="81">
        <v>2</v>
      </c>
      <c r="G41" s="81">
        <v>2</v>
      </c>
      <c r="H41" s="81">
        <v>2</v>
      </c>
      <c r="I41" s="81">
        <v>2</v>
      </c>
      <c r="J41" s="81">
        <v>2</v>
      </c>
      <c r="K41" s="81">
        <v>2</v>
      </c>
      <c r="L41" s="81">
        <v>2</v>
      </c>
      <c r="M41" s="81">
        <v>2</v>
      </c>
      <c r="N41" s="81">
        <v>2</v>
      </c>
      <c r="O41" s="81">
        <v>2</v>
      </c>
      <c r="P41" s="81">
        <v>2</v>
      </c>
      <c r="Q41" s="81">
        <v>2</v>
      </c>
      <c r="R41" s="81">
        <v>2</v>
      </c>
      <c r="S41" s="81">
        <v>2</v>
      </c>
      <c r="T41" s="81">
        <v>2</v>
      </c>
      <c r="U41" s="7"/>
      <c r="V41" s="39"/>
      <c r="W41" s="39"/>
      <c r="X41" s="81">
        <v>2</v>
      </c>
      <c r="Y41" s="81">
        <v>2</v>
      </c>
      <c r="Z41" s="81">
        <v>2</v>
      </c>
      <c r="AA41" s="81">
        <v>2</v>
      </c>
      <c r="AB41" s="81">
        <v>2</v>
      </c>
      <c r="AC41" s="81">
        <v>2</v>
      </c>
      <c r="AD41" s="81">
        <v>2</v>
      </c>
      <c r="AE41" s="81">
        <v>2</v>
      </c>
      <c r="AF41" s="81">
        <v>2</v>
      </c>
      <c r="AG41" s="81">
        <v>2</v>
      </c>
      <c r="AH41" s="81">
        <v>2</v>
      </c>
      <c r="AI41" s="81">
        <v>2</v>
      </c>
      <c r="AJ41" s="81">
        <v>2</v>
      </c>
      <c r="AK41" s="81">
        <v>2</v>
      </c>
      <c r="AL41" s="81">
        <v>2</v>
      </c>
      <c r="AM41" s="81">
        <v>2</v>
      </c>
      <c r="AN41" s="81">
        <v>2</v>
      </c>
      <c r="AO41" s="81">
        <v>2</v>
      </c>
      <c r="AP41" s="81">
        <v>2</v>
      </c>
      <c r="AQ41" s="81">
        <v>2</v>
      </c>
      <c r="AR41" s="7"/>
      <c r="AS41" s="27"/>
      <c r="AT41" s="28"/>
      <c r="AU41" s="51"/>
      <c r="AV41" s="52"/>
      <c r="AW41" s="36"/>
      <c r="AX41" s="36"/>
      <c r="AY41" s="36"/>
      <c r="AZ41" s="36"/>
      <c r="BA41" s="36"/>
      <c r="BB41" s="36"/>
      <c r="BC41" s="36"/>
      <c r="BD41" s="36"/>
    </row>
    <row r="42" spans="1:56" s="20" customFormat="1" ht="35.25" customHeight="1" x14ac:dyDescent="0.25">
      <c r="A42" s="120" t="s">
        <v>56</v>
      </c>
      <c r="B42" s="123"/>
      <c r="C42" s="123"/>
      <c r="D42" s="124"/>
      <c r="E42" s="42">
        <f t="shared" ref="E42:AV42" si="4">SUM(E40+E41)</f>
        <v>6</v>
      </c>
      <c r="F42" s="42">
        <f t="shared" si="4"/>
        <v>6</v>
      </c>
      <c r="G42" s="42">
        <f t="shared" si="4"/>
        <v>6</v>
      </c>
      <c r="H42" s="42">
        <f t="shared" si="4"/>
        <v>6</v>
      </c>
      <c r="I42" s="42">
        <f t="shared" si="4"/>
        <v>6</v>
      </c>
      <c r="J42" s="42">
        <f t="shared" si="4"/>
        <v>6</v>
      </c>
      <c r="K42" s="42">
        <f t="shared" si="4"/>
        <v>6</v>
      </c>
      <c r="L42" s="42">
        <f t="shared" si="4"/>
        <v>6</v>
      </c>
      <c r="M42" s="42">
        <f t="shared" si="4"/>
        <v>6</v>
      </c>
      <c r="N42" s="42">
        <f t="shared" si="4"/>
        <v>6</v>
      </c>
      <c r="O42" s="42">
        <f t="shared" si="4"/>
        <v>6</v>
      </c>
      <c r="P42" s="42">
        <f t="shared" si="4"/>
        <v>6</v>
      </c>
      <c r="Q42" s="42">
        <f t="shared" si="4"/>
        <v>6</v>
      </c>
      <c r="R42" s="42">
        <f t="shared" si="4"/>
        <v>6</v>
      </c>
      <c r="S42" s="42">
        <f t="shared" si="4"/>
        <v>6</v>
      </c>
      <c r="T42" s="42">
        <f t="shared" si="4"/>
        <v>6</v>
      </c>
      <c r="U42" s="7"/>
      <c r="V42" s="39"/>
      <c r="W42" s="39"/>
      <c r="X42" s="42">
        <f t="shared" si="4"/>
        <v>6</v>
      </c>
      <c r="Y42" s="42">
        <f t="shared" si="4"/>
        <v>6</v>
      </c>
      <c r="Z42" s="42">
        <f t="shared" si="4"/>
        <v>6</v>
      </c>
      <c r="AA42" s="42">
        <f t="shared" si="4"/>
        <v>6</v>
      </c>
      <c r="AB42" s="42">
        <f t="shared" si="4"/>
        <v>6</v>
      </c>
      <c r="AC42" s="42">
        <f t="shared" si="4"/>
        <v>6</v>
      </c>
      <c r="AD42" s="42">
        <f t="shared" si="4"/>
        <v>6</v>
      </c>
      <c r="AE42" s="42">
        <f t="shared" si="4"/>
        <v>6</v>
      </c>
      <c r="AF42" s="42">
        <f t="shared" si="4"/>
        <v>6</v>
      </c>
      <c r="AG42" s="42">
        <f t="shared" si="4"/>
        <v>6</v>
      </c>
      <c r="AH42" s="42">
        <f t="shared" si="4"/>
        <v>6</v>
      </c>
      <c r="AI42" s="42">
        <f t="shared" si="4"/>
        <v>6</v>
      </c>
      <c r="AJ42" s="42">
        <f t="shared" si="4"/>
        <v>6</v>
      </c>
      <c r="AK42" s="42">
        <f t="shared" si="4"/>
        <v>6</v>
      </c>
      <c r="AL42" s="42">
        <f t="shared" si="4"/>
        <v>6</v>
      </c>
      <c r="AM42" s="42">
        <f t="shared" si="4"/>
        <v>6</v>
      </c>
      <c r="AN42" s="42">
        <f t="shared" si="4"/>
        <v>6</v>
      </c>
      <c r="AO42" s="42">
        <f t="shared" si="4"/>
        <v>6</v>
      </c>
      <c r="AP42" s="42">
        <f t="shared" si="4"/>
        <v>6</v>
      </c>
      <c r="AQ42" s="42">
        <f t="shared" si="4"/>
        <v>6</v>
      </c>
      <c r="AR42" s="42">
        <f t="shared" si="4"/>
        <v>0</v>
      </c>
      <c r="AS42" s="42">
        <f t="shared" si="4"/>
        <v>0</v>
      </c>
      <c r="AT42" s="42">
        <f t="shared" si="4"/>
        <v>0</v>
      </c>
      <c r="AU42" s="42">
        <f t="shared" si="4"/>
        <v>0</v>
      </c>
      <c r="AV42" s="42">
        <f t="shared" si="4"/>
        <v>0</v>
      </c>
      <c r="AW42" s="42"/>
      <c r="AX42" s="42"/>
      <c r="AY42" s="42"/>
      <c r="AZ42" s="42"/>
      <c r="BA42" s="42"/>
      <c r="BB42" s="42"/>
      <c r="BC42" s="42"/>
      <c r="BD42" s="42"/>
    </row>
    <row r="43" spans="1:56" s="20" customFormat="1" ht="30" customHeight="1" x14ac:dyDescent="0.25">
      <c r="A43" s="120" t="s">
        <v>82</v>
      </c>
      <c r="B43" s="123"/>
      <c r="C43" s="123"/>
      <c r="D43" s="124"/>
      <c r="E43" s="42">
        <v>12</v>
      </c>
      <c r="F43" s="42">
        <v>12</v>
      </c>
      <c r="G43" s="42">
        <v>12</v>
      </c>
      <c r="H43" s="42">
        <v>12</v>
      </c>
      <c r="I43" s="42">
        <v>12</v>
      </c>
      <c r="J43" s="42">
        <v>12</v>
      </c>
      <c r="K43" s="42">
        <v>12</v>
      </c>
      <c r="L43" s="42">
        <v>12</v>
      </c>
      <c r="M43" s="42">
        <v>12</v>
      </c>
      <c r="N43" s="42">
        <v>12</v>
      </c>
      <c r="O43" s="42">
        <v>12</v>
      </c>
      <c r="P43" s="42">
        <v>12</v>
      </c>
      <c r="Q43" s="42">
        <v>12</v>
      </c>
      <c r="R43" s="42">
        <v>12</v>
      </c>
      <c r="S43" s="42">
        <v>12</v>
      </c>
      <c r="T43" s="42">
        <v>12</v>
      </c>
      <c r="U43" s="7"/>
      <c r="V43" s="39"/>
      <c r="W43" s="39"/>
      <c r="X43" s="42">
        <v>12</v>
      </c>
      <c r="Y43" s="42">
        <v>12</v>
      </c>
      <c r="Z43" s="42">
        <v>12</v>
      </c>
      <c r="AA43" s="42">
        <v>12</v>
      </c>
      <c r="AB43" s="42">
        <v>12</v>
      </c>
      <c r="AC43" s="42">
        <v>12</v>
      </c>
      <c r="AD43" s="42">
        <v>12</v>
      </c>
      <c r="AE43" s="42">
        <v>12</v>
      </c>
      <c r="AF43" s="42">
        <v>12</v>
      </c>
      <c r="AG43" s="42">
        <v>12</v>
      </c>
      <c r="AH43" s="42">
        <v>12</v>
      </c>
      <c r="AI43" s="42">
        <v>12</v>
      </c>
      <c r="AJ43" s="42">
        <v>12</v>
      </c>
      <c r="AK43" s="42">
        <v>12</v>
      </c>
      <c r="AL43" s="42">
        <v>12</v>
      </c>
      <c r="AM43" s="42">
        <v>12</v>
      </c>
      <c r="AN43" s="42">
        <v>12</v>
      </c>
      <c r="AO43" s="42">
        <v>12</v>
      </c>
      <c r="AP43" s="42">
        <v>12</v>
      </c>
      <c r="AQ43" s="42">
        <v>12</v>
      </c>
      <c r="AR43" s="42">
        <v>0</v>
      </c>
      <c r="AS43" s="42">
        <v>0</v>
      </c>
      <c r="AT43" s="42">
        <v>0</v>
      </c>
      <c r="AU43" s="42">
        <v>0</v>
      </c>
      <c r="AV43" s="42">
        <v>0</v>
      </c>
      <c r="AW43" s="42"/>
      <c r="AX43" s="42"/>
      <c r="AY43" s="42"/>
      <c r="AZ43" s="42"/>
      <c r="BA43" s="42"/>
      <c r="BB43" s="42"/>
      <c r="BC43" s="42"/>
      <c r="BD43" s="42"/>
    </row>
    <row r="44" spans="1:56" ht="51.75" customHeight="1" x14ac:dyDescent="0.25">
      <c r="A44" s="120" t="s">
        <v>18</v>
      </c>
      <c r="B44" s="121"/>
      <c r="C44" s="121"/>
      <c r="D44" s="122"/>
      <c r="E44" s="43">
        <f>E43+E42+E38</f>
        <v>54</v>
      </c>
      <c r="F44" s="43">
        <f t="shared" ref="F44:AV44" si="5">F43+F42+F38</f>
        <v>54</v>
      </c>
      <c r="G44" s="43">
        <f t="shared" si="5"/>
        <v>54</v>
      </c>
      <c r="H44" s="43">
        <f t="shared" si="5"/>
        <v>54</v>
      </c>
      <c r="I44" s="43">
        <f t="shared" si="5"/>
        <v>54</v>
      </c>
      <c r="J44" s="43">
        <f t="shared" si="5"/>
        <v>54</v>
      </c>
      <c r="K44" s="43">
        <f t="shared" si="5"/>
        <v>54</v>
      </c>
      <c r="L44" s="43">
        <f t="shared" si="5"/>
        <v>54</v>
      </c>
      <c r="M44" s="43">
        <f t="shared" si="5"/>
        <v>54</v>
      </c>
      <c r="N44" s="43">
        <f t="shared" si="5"/>
        <v>54</v>
      </c>
      <c r="O44" s="43">
        <f t="shared" si="5"/>
        <v>54</v>
      </c>
      <c r="P44" s="43">
        <f t="shared" si="5"/>
        <v>54</v>
      </c>
      <c r="Q44" s="43">
        <f t="shared" si="5"/>
        <v>54</v>
      </c>
      <c r="R44" s="43">
        <f t="shared" si="5"/>
        <v>54</v>
      </c>
      <c r="S44" s="43">
        <f t="shared" si="5"/>
        <v>54</v>
      </c>
      <c r="T44" s="43">
        <f t="shared" si="5"/>
        <v>54</v>
      </c>
      <c r="U44" s="7"/>
      <c r="V44" s="39"/>
      <c r="W44" s="39"/>
      <c r="X44" s="43">
        <f t="shared" si="5"/>
        <v>54</v>
      </c>
      <c r="Y44" s="43">
        <f t="shared" si="5"/>
        <v>54</v>
      </c>
      <c r="Z44" s="43">
        <f t="shared" si="5"/>
        <v>54</v>
      </c>
      <c r="AA44" s="43">
        <f t="shared" si="5"/>
        <v>54</v>
      </c>
      <c r="AB44" s="43">
        <f t="shared" si="5"/>
        <v>54</v>
      </c>
      <c r="AC44" s="43">
        <f t="shared" si="5"/>
        <v>54</v>
      </c>
      <c r="AD44" s="43">
        <f t="shared" si="5"/>
        <v>54</v>
      </c>
      <c r="AE44" s="43">
        <f t="shared" si="5"/>
        <v>54</v>
      </c>
      <c r="AF44" s="43">
        <f t="shared" si="5"/>
        <v>54</v>
      </c>
      <c r="AG44" s="43">
        <f t="shared" si="5"/>
        <v>54</v>
      </c>
      <c r="AH44" s="43">
        <f t="shared" si="5"/>
        <v>54</v>
      </c>
      <c r="AI44" s="43">
        <f t="shared" si="5"/>
        <v>54</v>
      </c>
      <c r="AJ44" s="43">
        <f t="shared" si="5"/>
        <v>54</v>
      </c>
      <c r="AK44" s="43">
        <f t="shared" si="5"/>
        <v>54</v>
      </c>
      <c r="AL44" s="43">
        <f t="shared" si="5"/>
        <v>54</v>
      </c>
      <c r="AM44" s="43">
        <f t="shared" si="5"/>
        <v>54</v>
      </c>
      <c r="AN44" s="43">
        <f t="shared" si="5"/>
        <v>54</v>
      </c>
      <c r="AO44" s="43">
        <f t="shared" si="5"/>
        <v>54</v>
      </c>
      <c r="AP44" s="43">
        <f t="shared" si="5"/>
        <v>54</v>
      </c>
      <c r="AQ44" s="43">
        <f t="shared" si="5"/>
        <v>54</v>
      </c>
      <c r="AR44" s="43">
        <f t="shared" si="5"/>
        <v>0</v>
      </c>
      <c r="AS44" s="43">
        <f t="shared" si="5"/>
        <v>36</v>
      </c>
      <c r="AT44" s="43">
        <f t="shared" si="5"/>
        <v>36</v>
      </c>
      <c r="AU44" s="43">
        <f t="shared" si="5"/>
        <v>36</v>
      </c>
      <c r="AV44" s="43">
        <f t="shared" si="5"/>
        <v>36</v>
      </c>
      <c r="AW44" s="42"/>
      <c r="AX44" s="42"/>
      <c r="AY44" s="42"/>
      <c r="AZ44" s="42"/>
      <c r="BA44" s="42"/>
      <c r="BB44" s="42"/>
      <c r="BC44" s="42"/>
      <c r="BD44" s="42"/>
    </row>
    <row r="49" spans="21:21" x14ac:dyDescent="0.25">
      <c r="U49" s="24" t="s">
        <v>19</v>
      </c>
    </row>
  </sheetData>
  <mergeCells count="33">
    <mergeCell ref="A44:D44"/>
    <mergeCell ref="A43:D43"/>
    <mergeCell ref="A38:D38"/>
    <mergeCell ref="A42:D42"/>
    <mergeCell ref="E4:BD4"/>
    <mergeCell ref="E6:BD6"/>
    <mergeCell ref="A1:BD1"/>
    <mergeCell ref="A2:A7"/>
    <mergeCell ref="B2:B7"/>
    <mergeCell ref="C2:C7"/>
    <mergeCell ref="D2:D7"/>
    <mergeCell ref="R2:U2"/>
    <mergeCell ref="M2:M3"/>
    <mergeCell ref="AN2:AQ2"/>
    <mergeCell ref="AV2:AV3"/>
    <mergeCell ref="Q2:Q3"/>
    <mergeCell ref="E2:H2"/>
    <mergeCell ref="AZ2:AZ3"/>
    <mergeCell ref="BA2:BD2"/>
    <mergeCell ref="W2:Y2"/>
    <mergeCell ref="AW2:AY2"/>
    <mergeCell ref="AJ2:AL2"/>
    <mergeCell ref="AM2:AM3"/>
    <mergeCell ref="AI2:AI3"/>
    <mergeCell ref="AR2:AU2"/>
    <mergeCell ref="I2:I3"/>
    <mergeCell ref="J2:L2"/>
    <mergeCell ref="AE2:AH2"/>
    <mergeCell ref="AD2:AD3"/>
    <mergeCell ref="AA2:AC2"/>
    <mergeCell ref="V2:V3"/>
    <mergeCell ref="N2:P2"/>
    <mergeCell ref="Z2:Z3"/>
  </mergeCells>
  <phoneticPr fontId="19" type="noConversion"/>
  <pageMargins left="0.31496062992125984" right="0.31496062992125984" top="0.35433070866141736" bottom="0.35433070866141736" header="0" footer="0"/>
  <pageSetup paperSize="9" scale="34" orientation="landscape" r:id="rId1"/>
  <rowBreaks count="2" manualBreakCount="2">
    <brk id="31" max="55" man="1"/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2"/>
  <sheetViews>
    <sheetView view="pageBreakPreview" topLeftCell="C1" zoomScale="60" zoomScaleNormal="60" workbookViewId="0">
      <selection activeCell="E2" sqref="E2:BD3"/>
    </sheetView>
  </sheetViews>
  <sheetFormatPr defaultColWidth="8.85546875" defaultRowHeight="18" x14ac:dyDescent="0.25"/>
  <cols>
    <col min="1" max="1" width="17.28515625" style="4" bestFit="1" customWidth="1"/>
    <col min="2" max="2" width="46.28515625" style="4" customWidth="1"/>
    <col min="3" max="3" width="11.42578125" style="1" customWidth="1"/>
    <col min="4" max="4" width="5.42578125" style="4" customWidth="1"/>
    <col min="5" max="25" width="4.85546875" style="4" customWidth="1"/>
    <col min="26" max="29" width="4.85546875" style="5" customWidth="1"/>
    <col min="30" max="33" width="4.85546875" style="4" customWidth="1"/>
    <col min="34" max="34" width="4.42578125" style="4" customWidth="1"/>
    <col min="35" max="44" width="4.85546875" style="4" customWidth="1"/>
    <col min="45" max="45" width="4.85546875" style="6" customWidth="1"/>
    <col min="46" max="46" width="5.85546875" style="4" customWidth="1"/>
    <col min="47" max="47" width="4.85546875" style="4" customWidth="1"/>
    <col min="48" max="55" width="4.7109375" style="4" customWidth="1"/>
    <col min="56" max="56" width="6.7109375" style="4" customWidth="1"/>
    <col min="57" max="16384" width="8.85546875" style="4"/>
  </cols>
  <sheetData>
    <row r="1" spans="1:56" ht="26.25" x14ac:dyDescent="0.4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</row>
    <row r="2" spans="1:56" ht="27" customHeight="1" x14ac:dyDescent="0.25">
      <c r="A2" s="114" t="s">
        <v>0</v>
      </c>
      <c r="B2" s="115" t="s">
        <v>1</v>
      </c>
      <c r="C2" s="116" t="s">
        <v>2</v>
      </c>
      <c r="D2" s="116"/>
      <c r="E2" s="108" t="s">
        <v>3</v>
      </c>
      <c r="F2" s="108"/>
      <c r="G2" s="108"/>
      <c r="H2" s="108"/>
      <c r="I2" s="106" t="s">
        <v>88</v>
      </c>
      <c r="J2" s="108" t="s">
        <v>6</v>
      </c>
      <c r="K2" s="108"/>
      <c r="L2" s="108"/>
      <c r="M2" s="106" t="s">
        <v>89</v>
      </c>
      <c r="N2" s="111" t="s">
        <v>7</v>
      </c>
      <c r="O2" s="112"/>
      <c r="P2" s="112"/>
      <c r="Q2" s="106" t="s">
        <v>90</v>
      </c>
      <c r="R2" s="108" t="s">
        <v>8</v>
      </c>
      <c r="S2" s="108"/>
      <c r="T2" s="108"/>
      <c r="U2" s="108"/>
      <c r="V2" s="109" t="s">
        <v>91</v>
      </c>
      <c r="W2" s="108" t="s">
        <v>9</v>
      </c>
      <c r="X2" s="108"/>
      <c r="Y2" s="108"/>
      <c r="Z2" s="106" t="s">
        <v>92</v>
      </c>
      <c r="AA2" s="108" t="s">
        <v>10</v>
      </c>
      <c r="AB2" s="108"/>
      <c r="AC2" s="108"/>
      <c r="AD2" s="106" t="s">
        <v>93</v>
      </c>
      <c r="AE2" s="108" t="s">
        <v>11</v>
      </c>
      <c r="AF2" s="108"/>
      <c r="AG2" s="108"/>
      <c r="AH2" s="108"/>
      <c r="AI2" s="106" t="s">
        <v>94</v>
      </c>
      <c r="AJ2" s="108" t="s">
        <v>12</v>
      </c>
      <c r="AK2" s="108"/>
      <c r="AL2" s="108"/>
      <c r="AM2" s="106" t="s">
        <v>95</v>
      </c>
      <c r="AN2" s="108" t="s">
        <v>13</v>
      </c>
      <c r="AO2" s="108"/>
      <c r="AP2" s="108"/>
      <c r="AQ2" s="108"/>
      <c r="AR2" s="108" t="s">
        <v>14</v>
      </c>
      <c r="AS2" s="108"/>
      <c r="AT2" s="108"/>
      <c r="AU2" s="108"/>
      <c r="AV2" s="117" t="s">
        <v>96</v>
      </c>
      <c r="AW2" s="119" t="s">
        <v>15</v>
      </c>
      <c r="AX2" s="119"/>
      <c r="AY2" s="119"/>
      <c r="AZ2" s="106" t="s">
        <v>97</v>
      </c>
      <c r="BA2" s="119" t="s">
        <v>16</v>
      </c>
      <c r="BB2" s="119"/>
      <c r="BC2" s="119"/>
      <c r="BD2" s="119"/>
    </row>
    <row r="3" spans="1:56" ht="51.75" customHeight="1" x14ac:dyDescent="0.25">
      <c r="A3" s="114"/>
      <c r="B3" s="115"/>
      <c r="C3" s="116"/>
      <c r="D3" s="116"/>
      <c r="E3" s="103" t="s">
        <v>98</v>
      </c>
      <c r="F3" s="103" t="s">
        <v>99</v>
      </c>
      <c r="G3" s="103" t="s">
        <v>100</v>
      </c>
      <c r="H3" s="103" t="s">
        <v>101</v>
      </c>
      <c r="I3" s="107"/>
      <c r="J3" s="103" t="s">
        <v>102</v>
      </c>
      <c r="K3" s="103" t="s">
        <v>103</v>
      </c>
      <c r="L3" s="103" t="s">
        <v>104</v>
      </c>
      <c r="M3" s="107"/>
      <c r="N3" s="103" t="s">
        <v>105</v>
      </c>
      <c r="O3" s="103" t="s">
        <v>106</v>
      </c>
      <c r="P3" s="103" t="s">
        <v>107</v>
      </c>
      <c r="Q3" s="107"/>
      <c r="R3" s="103" t="s">
        <v>98</v>
      </c>
      <c r="S3" s="103" t="s">
        <v>99</v>
      </c>
      <c r="T3" s="103" t="s">
        <v>100</v>
      </c>
      <c r="U3" s="7" t="s">
        <v>101</v>
      </c>
      <c r="V3" s="110"/>
      <c r="W3" s="36" t="s">
        <v>108</v>
      </c>
      <c r="X3" s="103" t="s">
        <v>109</v>
      </c>
      <c r="Y3" s="103" t="s">
        <v>110</v>
      </c>
      <c r="Z3" s="107"/>
      <c r="AA3" s="103" t="s">
        <v>111</v>
      </c>
      <c r="AB3" s="103" t="s">
        <v>112</v>
      </c>
      <c r="AC3" s="103" t="s">
        <v>113</v>
      </c>
      <c r="AD3" s="107"/>
      <c r="AE3" s="101" t="s">
        <v>114</v>
      </c>
      <c r="AF3" s="101" t="s">
        <v>115</v>
      </c>
      <c r="AG3" s="101" t="s">
        <v>116</v>
      </c>
      <c r="AH3" s="101" t="s">
        <v>117</v>
      </c>
      <c r="AI3" s="107"/>
      <c r="AJ3" s="101" t="s">
        <v>118</v>
      </c>
      <c r="AK3" s="101" t="s">
        <v>119</v>
      </c>
      <c r="AL3" s="101" t="s">
        <v>120</v>
      </c>
      <c r="AM3" s="107"/>
      <c r="AN3" s="101" t="s">
        <v>121</v>
      </c>
      <c r="AO3" s="101" t="s">
        <v>122</v>
      </c>
      <c r="AP3" s="101" t="s">
        <v>123</v>
      </c>
      <c r="AQ3" s="101" t="s">
        <v>124</v>
      </c>
      <c r="AR3" s="8" t="s">
        <v>98</v>
      </c>
      <c r="AS3" s="25" t="s">
        <v>125</v>
      </c>
      <c r="AT3" s="26" t="s">
        <v>126</v>
      </c>
      <c r="AU3" s="25" t="s">
        <v>127</v>
      </c>
      <c r="AV3" s="118"/>
      <c r="AW3" s="102" t="s">
        <v>128</v>
      </c>
      <c r="AX3" s="102" t="s">
        <v>119</v>
      </c>
      <c r="AY3" s="102" t="s">
        <v>120</v>
      </c>
      <c r="AZ3" s="107"/>
      <c r="BA3" s="102" t="s">
        <v>129</v>
      </c>
      <c r="BB3" s="102" t="s">
        <v>130</v>
      </c>
      <c r="BC3" s="102" t="s">
        <v>131</v>
      </c>
      <c r="BD3" s="102" t="s">
        <v>132</v>
      </c>
    </row>
    <row r="4" spans="1:56" ht="15.75" customHeight="1" x14ac:dyDescent="0.25">
      <c r="A4" s="114"/>
      <c r="B4" s="115"/>
      <c r="C4" s="116"/>
      <c r="D4" s="116"/>
      <c r="E4" s="115" t="s">
        <v>4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</row>
    <row r="5" spans="1:56" ht="18" customHeight="1" x14ac:dyDescent="0.25">
      <c r="A5" s="114"/>
      <c r="B5" s="115"/>
      <c r="C5" s="116"/>
      <c r="D5" s="116"/>
      <c r="E5" s="92">
        <v>35</v>
      </c>
      <c r="F5" s="92">
        <v>36</v>
      </c>
      <c r="G5" s="92">
        <v>37</v>
      </c>
      <c r="H5" s="92">
        <v>38</v>
      </c>
      <c r="I5" s="92">
        <v>39</v>
      </c>
      <c r="J5" s="92">
        <v>40</v>
      </c>
      <c r="K5" s="92">
        <v>41</v>
      </c>
      <c r="L5" s="92">
        <v>42</v>
      </c>
      <c r="M5" s="92">
        <v>43</v>
      </c>
      <c r="N5" s="92">
        <v>44</v>
      </c>
      <c r="O5" s="92">
        <v>45</v>
      </c>
      <c r="P5" s="92">
        <v>46</v>
      </c>
      <c r="Q5" s="92">
        <v>47</v>
      </c>
      <c r="R5" s="92">
        <v>48</v>
      </c>
      <c r="S5" s="92">
        <v>49</v>
      </c>
      <c r="T5" s="92">
        <v>50</v>
      </c>
      <c r="U5" s="7">
        <v>51</v>
      </c>
      <c r="V5" s="36">
        <v>52</v>
      </c>
      <c r="W5" s="36">
        <v>1</v>
      </c>
      <c r="X5" s="12">
        <v>2</v>
      </c>
      <c r="Y5" s="92">
        <v>3</v>
      </c>
      <c r="Z5" s="92">
        <v>4</v>
      </c>
      <c r="AA5" s="92">
        <v>5</v>
      </c>
      <c r="AB5" s="92">
        <v>6</v>
      </c>
      <c r="AC5" s="92">
        <v>7</v>
      </c>
      <c r="AD5" s="92">
        <v>8</v>
      </c>
      <c r="AE5" s="92">
        <v>9</v>
      </c>
      <c r="AF5" s="92">
        <v>10</v>
      </c>
      <c r="AG5" s="92">
        <v>11</v>
      </c>
      <c r="AH5" s="92">
        <v>12</v>
      </c>
      <c r="AI5" s="92">
        <v>13</v>
      </c>
      <c r="AJ5" s="92">
        <v>14</v>
      </c>
      <c r="AK5" s="92">
        <v>15</v>
      </c>
      <c r="AL5" s="92">
        <v>16</v>
      </c>
      <c r="AM5" s="92">
        <v>17</v>
      </c>
      <c r="AN5" s="92">
        <v>18</v>
      </c>
      <c r="AO5" s="92">
        <v>19</v>
      </c>
      <c r="AP5" s="92">
        <v>20</v>
      </c>
      <c r="AQ5" s="92">
        <v>21</v>
      </c>
      <c r="AR5" s="7">
        <v>22</v>
      </c>
      <c r="AS5" s="27">
        <v>23</v>
      </c>
      <c r="AT5" s="28">
        <v>24</v>
      </c>
      <c r="AU5" s="27">
        <v>25</v>
      </c>
      <c r="AV5" s="27">
        <v>26</v>
      </c>
      <c r="AW5" s="36">
        <v>27</v>
      </c>
      <c r="AX5" s="36">
        <v>28</v>
      </c>
      <c r="AY5" s="36">
        <v>29</v>
      </c>
      <c r="AZ5" s="36">
        <v>30</v>
      </c>
      <c r="BA5" s="36">
        <v>31</v>
      </c>
      <c r="BB5" s="36">
        <v>32</v>
      </c>
      <c r="BC5" s="36">
        <v>33</v>
      </c>
      <c r="BD5" s="36">
        <v>34</v>
      </c>
    </row>
    <row r="6" spans="1:56" ht="14.25" customHeight="1" x14ac:dyDescent="0.25">
      <c r="A6" s="114"/>
      <c r="B6" s="115"/>
      <c r="C6" s="116"/>
      <c r="D6" s="116"/>
      <c r="E6" s="115" t="s">
        <v>5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</row>
    <row r="7" spans="1:56" s="10" customFormat="1" ht="22.5" customHeight="1" x14ac:dyDescent="0.25">
      <c r="A7" s="114"/>
      <c r="B7" s="115"/>
      <c r="C7" s="116"/>
      <c r="D7" s="116"/>
      <c r="E7" s="93">
        <v>1</v>
      </c>
      <c r="F7" s="93">
        <v>2</v>
      </c>
      <c r="G7" s="93">
        <v>3</v>
      </c>
      <c r="H7" s="93">
        <v>4</v>
      </c>
      <c r="I7" s="93">
        <v>5</v>
      </c>
      <c r="J7" s="93">
        <v>6</v>
      </c>
      <c r="K7" s="93">
        <v>7</v>
      </c>
      <c r="L7" s="93">
        <v>8</v>
      </c>
      <c r="M7" s="93">
        <v>9</v>
      </c>
      <c r="N7" s="93">
        <v>10</v>
      </c>
      <c r="O7" s="93">
        <v>11</v>
      </c>
      <c r="P7" s="93">
        <v>12</v>
      </c>
      <c r="Q7" s="93">
        <v>13</v>
      </c>
      <c r="R7" s="93">
        <v>14</v>
      </c>
      <c r="S7" s="93">
        <v>15</v>
      </c>
      <c r="T7" s="93">
        <v>16</v>
      </c>
      <c r="U7" s="8">
        <v>17</v>
      </c>
      <c r="V7" s="37">
        <v>18</v>
      </c>
      <c r="W7" s="37">
        <v>19</v>
      </c>
      <c r="X7" s="21">
        <v>20</v>
      </c>
      <c r="Y7" s="93">
        <v>21</v>
      </c>
      <c r="Z7" s="93">
        <v>22</v>
      </c>
      <c r="AA7" s="93">
        <v>23</v>
      </c>
      <c r="AB7" s="93">
        <v>24</v>
      </c>
      <c r="AC7" s="9">
        <v>25</v>
      </c>
      <c r="AD7" s="9">
        <v>26</v>
      </c>
      <c r="AE7" s="93">
        <v>27</v>
      </c>
      <c r="AF7" s="93">
        <v>28</v>
      </c>
      <c r="AG7" s="93">
        <v>29</v>
      </c>
      <c r="AH7" s="93">
        <v>30</v>
      </c>
      <c r="AI7" s="93">
        <v>31</v>
      </c>
      <c r="AJ7" s="93">
        <v>32</v>
      </c>
      <c r="AK7" s="93">
        <v>33</v>
      </c>
      <c r="AL7" s="93">
        <v>34</v>
      </c>
      <c r="AM7" s="93">
        <v>35</v>
      </c>
      <c r="AN7" s="93">
        <v>36</v>
      </c>
      <c r="AO7" s="93">
        <v>37</v>
      </c>
      <c r="AP7" s="93">
        <v>38</v>
      </c>
      <c r="AQ7" s="93">
        <v>39</v>
      </c>
      <c r="AR7" s="8">
        <v>40</v>
      </c>
      <c r="AS7" s="25">
        <v>41</v>
      </c>
      <c r="AT7" s="26">
        <v>42</v>
      </c>
      <c r="AU7" s="25">
        <v>43</v>
      </c>
      <c r="AV7" s="25">
        <v>44</v>
      </c>
      <c r="AW7" s="95">
        <v>45</v>
      </c>
      <c r="AX7" s="95">
        <v>46</v>
      </c>
      <c r="AY7" s="95">
        <v>47</v>
      </c>
      <c r="AZ7" s="95">
        <v>48</v>
      </c>
      <c r="BA7" s="95">
        <v>49</v>
      </c>
      <c r="BB7" s="95">
        <v>50</v>
      </c>
      <c r="BC7" s="95">
        <v>51</v>
      </c>
      <c r="BD7" s="95">
        <v>52</v>
      </c>
    </row>
    <row r="8" spans="1:56" s="1" customFormat="1" ht="30" customHeight="1" x14ac:dyDescent="0.2">
      <c r="A8" s="47" t="s">
        <v>26</v>
      </c>
      <c r="B8" s="48" t="s">
        <v>20</v>
      </c>
      <c r="C8" s="2" t="s">
        <v>32</v>
      </c>
      <c r="D8" s="14">
        <f>SUM(D9,D17)</f>
        <v>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38"/>
      <c r="W8" s="3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1"/>
      <c r="AS8" s="30"/>
      <c r="AT8" s="31"/>
      <c r="AU8" s="30"/>
      <c r="AV8" s="32"/>
      <c r="AW8" s="41"/>
      <c r="AX8" s="41"/>
      <c r="AY8" s="41"/>
      <c r="AZ8" s="41"/>
      <c r="BA8" s="41"/>
      <c r="BB8" s="41"/>
      <c r="BC8" s="41"/>
      <c r="BD8" s="41"/>
    </row>
    <row r="9" spans="1:56" s="1" customFormat="1" ht="30" customHeight="1" x14ac:dyDescent="0.2">
      <c r="A9" s="49" t="s">
        <v>27</v>
      </c>
      <c r="B9" s="50" t="s">
        <v>28</v>
      </c>
      <c r="C9" s="3" t="s">
        <v>32</v>
      </c>
      <c r="D9" s="15">
        <f>SUM(D10:D11,D12,D13,D14,D15,)</f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38"/>
      <c r="W9" s="3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1"/>
      <c r="AS9" s="30"/>
      <c r="AT9" s="31"/>
      <c r="AU9" s="30"/>
      <c r="AV9" s="32"/>
      <c r="AW9" s="41"/>
      <c r="AX9" s="41"/>
      <c r="AY9" s="41"/>
      <c r="AZ9" s="41"/>
      <c r="BA9" s="41"/>
      <c r="BB9" s="41"/>
      <c r="BC9" s="41"/>
      <c r="BD9" s="41"/>
    </row>
    <row r="10" spans="1:56" s="1" customFormat="1" ht="30" customHeight="1" x14ac:dyDescent="0.2">
      <c r="A10" s="84" t="s">
        <v>76</v>
      </c>
      <c r="B10" s="85" t="s">
        <v>75</v>
      </c>
      <c r="C10" s="80" t="s">
        <v>33</v>
      </c>
      <c r="D10" s="94">
        <f t="shared" ref="D10:D15" si="0">SUM(E10:AV10)</f>
        <v>0</v>
      </c>
      <c r="E10" s="134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6"/>
      <c r="U10" s="11"/>
      <c r="V10" s="83"/>
      <c r="W10" s="83"/>
      <c r="X10" s="131" t="s">
        <v>84</v>
      </c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3"/>
      <c r="AR10" s="11"/>
      <c r="AS10" s="30"/>
      <c r="AT10" s="31"/>
      <c r="AU10" s="30"/>
      <c r="AV10" s="32"/>
      <c r="AW10" s="41"/>
      <c r="AX10" s="41"/>
      <c r="AY10" s="41"/>
      <c r="AZ10" s="41"/>
      <c r="BA10" s="41"/>
      <c r="BB10" s="41"/>
      <c r="BC10" s="41"/>
      <c r="BD10" s="41"/>
    </row>
    <row r="11" spans="1:56" s="1" customFormat="1" ht="30" customHeight="1" x14ac:dyDescent="0.2">
      <c r="A11" s="84" t="s">
        <v>57</v>
      </c>
      <c r="B11" s="85" t="s">
        <v>21</v>
      </c>
      <c r="C11" s="13" t="s">
        <v>33</v>
      </c>
      <c r="D11" s="94">
        <f t="shared" si="0"/>
        <v>0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7"/>
      <c r="V11" s="82"/>
      <c r="W11" s="82"/>
      <c r="X11" s="131" t="s">
        <v>84</v>
      </c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3"/>
      <c r="AR11" s="7"/>
      <c r="AS11" s="27"/>
      <c r="AT11" s="28"/>
      <c r="AU11" s="30"/>
      <c r="AV11" s="32"/>
      <c r="AW11" s="36"/>
      <c r="AX11" s="36"/>
      <c r="AY11" s="36"/>
      <c r="AZ11" s="36"/>
      <c r="BA11" s="36"/>
      <c r="BB11" s="36"/>
      <c r="BC11" s="36"/>
      <c r="BD11" s="36"/>
    </row>
    <row r="12" spans="1:56" ht="27" customHeight="1" x14ac:dyDescent="0.25">
      <c r="A12" s="84" t="s">
        <v>58</v>
      </c>
      <c r="B12" s="85" t="s">
        <v>22</v>
      </c>
      <c r="C12" s="13" t="s">
        <v>33</v>
      </c>
      <c r="D12" s="94">
        <f t="shared" si="0"/>
        <v>0</v>
      </c>
      <c r="E12" s="131" t="s">
        <v>83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3"/>
      <c r="U12" s="7"/>
      <c r="V12" s="39"/>
      <c r="W12" s="39"/>
      <c r="X12" s="22"/>
      <c r="Y12" s="92"/>
      <c r="Z12" s="92"/>
      <c r="AA12" s="92"/>
      <c r="AB12" s="92"/>
      <c r="AC12" s="12"/>
      <c r="AD12" s="1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7"/>
      <c r="AS12" s="27"/>
      <c r="AT12" s="28"/>
      <c r="AU12" s="30"/>
      <c r="AV12" s="32"/>
      <c r="AW12" s="36"/>
      <c r="AX12" s="36"/>
      <c r="AY12" s="36"/>
      <c r="AZ12" s="36"/>
      <c r="BA12" s="36"/>
      <c r="BB12" s="36"/>
      <c r="BC12" s="36"/>
      <c r="BD12" s="36"/>
    </row>
    <row r="13" spans="1:56" ht="27" customHeight="1" x14ac:dyDescent="0.25">
      <c r="A13" s="84" t="s">
        <v>29</v>
      </c>
      <c r="B13" s="85" t="s">
        <v>23</v>
      </c>
      <c r="C13" s="13" t="s">
        <v>33</v>
      </c>
      <c r="D13" s="94">
        <f t="shared" si="0"/>
        <v>0</v>
      </c>
      <c r="E13" s="131" t="s">
        <v>85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3"/>
      <c r="U13" s="11"/>
      <c r="V13" s="83"/>
      <c r="W13" s="83"/>
      <c r="X13" s="131" t="s">
        <v>83</v>
      </c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3"/>
      <c r="AR13" s="7"/>
      <c r="AS13" s="27"/>
      <c r="AT13" s="33"/>
      <c r="AU13" s="51"/>
      <c r="AV13" s="32"/>
      <c r="AW13" s="36"/>
      <c r="AX13" s="36"/>
      <c r="AY13" s="36"/>
      <c r="AZ13" s="36"/>
      <c r="BA13" s="36"/>
      <c r="BB13" s="36"/>
      <c r="BC13" s="36"/>
      <c r="BD13" s="36"/>
    </row>
    <row r="14" spans="1:56" ht="27" customHeight="1" x14ac:dyDescent="0.25">
      <c r="A14" s="84" t="s">
        <v>30</v>
      </c>
      <c r="B14" s="85" t="s">
        <v>31</v>
      </c>
      <c r="C14" s="13" t="s">
        <v>33</v>
      </c>
      <c r="D14" s="94">
        <f t="shared" si="0"/>
        <v>0</v>
      </c>
      <c r="E14" s="134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U14" s="7"/>
      <c r="V14" s="39"/>
      <c r="W14" s="39"/>
      <c r="X14" s="134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6"/>
      <c r="AQ14" s="81"/>
      <c r="AR14" s="7" t="s">
        <v>86</v>
      </c>
      <c r="AS14" s="27"/>
      <c r="AT14" s="28"/>
      <c r="AU14" s="53"/>
      <c r="AV14" s="32"/>
      <c r="AW14" s="36"/>
      <c r="AX14" s="36"/>
      <c r="AY14" s="36"/>
      <c r="AZ14" s="36"/>
      <c r="BA14" s="36"/>
      <c r="BB14" s="36"/>
      <c r="BC14" s="36"/>
      <c r="BD14" s="36"/>
    </row>
    <row r="15" spans="1:56" ht="27" customHeight="1" x14ac:dyDescent="0.25">
      <c r="A15" s="84" t="s">
        <v>59</v>
      </c>
      <c r="B15" s="86" t="s">
        <v>25</v>
      </c>
      <c r="C15" s="13" t="s">
        <v>33</v>
      </c>
      <c r="D15" s="94">
        <f t="shared" si="0"/>
        <v>0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7"/>
      <c r="V15" s="39"/>
      <c r="W15" s="39"/>
      <c r="X15" s="131" t="s">
        <v>83</v>
      </c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3"/>
      <c r="AR15" s="7"/>
      <c r="AS15" s="27"/>
      <c r="AT15" s="28"/>
      <c r="AU15" s="51"/>
      <c r="AV15" s="27"/>
      <c r="AW15" s="36"/>
      <c r="AX15" s="36"/>
      <c r="AY15" s="36"/>
      <c r="AZ15" s="36"/>
      <c r="BA15" s="36"/>
      <c r="BB15" s="36"/>
      <c r="BC15" s="36"/>
      <c r="BD15" s="36"/>
    </row>
    <row r="16" spans="1:56" ht="27" customHeight="1" x14ac:dyDescent="0.25">
      <c r="A16" s="84" t="s">
        <v>59</v>
      </c>
      <c r="B16" s="86" t="s">
        <v>79</v>
      </c>
      <c r="C16" s="13" t="s">
        <v>33</v>
      </c>
      <c r="D16" s="94"/>
      <c r="E16" s="137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9"/>
      <c r="U16" s="7"/>
      <c r="V16" s="39"/>
      <c r="W16" s="39"/>
      <c r="X16" s="131" t="s">
        <v>83</v>
      </c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3"/>
      <c r="AQ16" s="100"/>
      <c r="AR16" s="7"/>
      <c r="AS16" s="27"/>
      <c r="AT16" s="28"/>
      <c r="AU16" s="51"/>
      <c r="AV16" s="27"/>
      <c r="AW16" s="36"/>
      <c r="AX16" s="36"/>
      <c r="AY16" s="36"/>
      <c r="AZ16" s="36"/>
      <c r="BA16" s="36"/>
      <c r="BB16" s="36"/>
      <c r="BC16" s="36"/>
      <c r="BD16" s="36"/>
    </row>
    <row r="17" spans="1:56" ht="36" x14ac:dyDescent="0.25">
      <c r="A17" s="87" t="s">
        <v>35</v>
      </c>
      <c r="B17" s="88" t="s">
        <v>34</v>
      </c>
      <c r="C17" s="3" t="s">
        <v>32</v>
      </c>
      <c r="D17" s="15">
        <f>SUM(D18,D19,D20:D20)</f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7"/>
      <c r="V17" s="39"/>
      <c r="W17" s="39"/>
      <c r="X17" s="19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7"/>
      <c r="AS17" s="27"/>
      <c r="AT17" s="28"/>
      <c r="AU17" s="27"/>
      <c r="AV17" s="52"/>
      <c r="AW17" s="36"/>
      <c r="AX17" s="36"/>
      <c r="AY17" s="36"/>
      <c r="AZ17" s="36"/>
      <c r="BA17" s="36"/>
      <c r="BB17" s="36"/>
      <c r="BC17" s="36"/>
      <c r="BD17" s="36"/>
    </row>
    <row r="18" spans="1:56" ht="27" customHeight="1" x14ac:dyDescent="0.25">
      <c r="A18" s="89" t="s">
        <v>60</v>
      </c>
      <c r="B18" s="90" t="s">
        <v>61</v>
      </c>
      <c r="C18" s="13" t="s">
        <v>33</v>
      </c>
      <c r="D18" s="94">
        <f>SUM(E18:AV18)</f>
        <v>0</v>
      </c>
      <c r="E18" s="134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6"/>
      <c r="U18" s="7"/>
      <c r="V18" s="39"/>
      <c r="W18" s="39"/>
      <c r="X18" s="131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3"/>
      <c r="AR18" s="7"/>
      <c r="AS18" s="27"/>
      <c r="AT18" s="28"/>
      <c r="AU18" s="51"/>
      <c r="AV18" s="51"/>
      <c r="AW18" s="36"/>
      <c r="AX18" s="36"/>
      <c r="AY18" s="36"/>
      <c r="AZ18" s="36"/>
      <c r="BA18" s="36"/>
      <c r="BB18" s="36"/>
      <c r="BC18" s="36"/>
      <c r="BD18" s="36"/>
    </row>
    <row r="19" spans="1:56" ht="27" customHeight="1" x14ac:dyDescent="0.25">
      <c r="A19" s="89" t="s">
        <v>62</v>
      </c>
      <c r="B19" s="90" t="s">
        <v>63</v>
      </c>
      <c r="C19" s="13" t="s">
        <v>33</v>
      </c>
      <c r="D19" s="94">
        <f>SUM(E19:AV19)</f>
        <v>0</v>
      </c>
      <c r="E19" s="134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6"/>
      <c r="U19" s="7"/>
      <c r="V19" s="39"/>
      <c r="W19" s="39"/>
      <c r="X19" s="131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3"/>
      <c r="AR19" s="7"/>
      <c r="AS19" s="27"/>
      <c r="AT19" s="28"/>
      <c r="AU19" s="27"/>
      <c r="AV19" s="54"/>
      <c r="AW19" s="36"/>
      <c r="AX19" s="36"/>
      <c r="AY19" s="36"/>
      <c r="AZ19" s="36"/>
      <c r="BA19" s="36"/>
      <c r="BB19" s="36"/>
      <c r="BC19" s="36"/>
      <c r="BD19" s="36"/>
    </row>
    <row r="20" spans="1:56" ht="27" customHeight="1" x14ac:dyDescent="0.25">
      <c r="A20" s="89" t="s">
        <v>65</v>
      </c>
      <c r="B20" s="90" t="s">
        <v>64</v>
      </c>
      <c r="C20" s="13" t="s">
        <v>33</v>
      </c>
      <c r="D20" s="94">
        <f>SUM(E20:AV20)</f>
        <v>0</v>
      </c>
      <c r="E20" s="134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6"/>
      <c r="U20" s="7"/>
      <c r="V20" s="39"/>
      <c r="W20" s="39"/>
      <c r="X20" s="131" t="s">
        <v>83</v>
      </c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3"/>
      <c r="AR20" s="7"/>
      <c r="AS20" s="27"/>
      <c r="AT20" s="28"/>
      <c r="AU20" s="51"/>
      <c r="AV20" s="51"/>
      <c r="AW20" s="36"/>
      <c r="AX20" s="36"/>
      <c r="AY20" s="36"/>
      <c r="AZ20" s="36"/>
      <c r="BA20" s="36"/>
      <c r="BB20" s="36"/>
      <c r="BC20" s="36"/>
      <c r="BD20" s="36"/>
    </row>
    <row r="21" spans="1:56" ht="36" x14ac:dyDescent="0.25">
      <c r="A21" s="47"/>
      <c r="B21" s="48" t="s">
        <v>44</v>
      </c>
      <c r="C21" s="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1"/>
      <c r="V21" s="38"/>
      <c r="W21" s="38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1"/>
      <c r="AS21" s="30"/>
      <c r="AT21" s="31"/>
      <c r="AU21" s="27"/>
      <c r="AV21" s="32"/>
      <c r="AW21" s="41"/>
      <c r="AX21" s="41"/>
      <c r="AY21" s="41"/>
      <c r="AZ21" s="41"/>
      <c r="BA21" s="41"/>
      <c r="BB21" s="41"/>
      <c r="BC21" s="41"/>
      <c r="BD21" s="41"/>
    </row>
    <row r="22" spans="1:56" ht="54" x14ac:dyDescent="0.25">
      <c r="A22" s="47" t="s">
        <v>66</v>
      </c>
      <c r="B22" s="48" t="s">
        <v>67</v>
      </c>
      <c r="C22" s="2" t="s">
        <v>32</v>
      </c>
      <c r="D22" s="14">
        <f>D23</f>
        <v>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38"/>
      <c r="W22" s="38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1"/>
      <c r="AS22" s="30"/>
      <c r="AT22" s="31"/>
      <c r="AU22" s="30"/>
      <c r="AV22" s="32"/>
      <c r="AW22" s="41"/>
      <c r="AX22" s="41"/>
      <c r="AY22" s="41"/>
      <c r="AZ22" s="41"/>
      <c r="BA22" s="41"/>
      <c r="BB22" s="41"/>
      <c r="BC22" s="41"/>
      <c r="BD22" s="41"/>
    </row>
    <row r="23" spans="1:56" ht="27" customHeight="1" x14ac:dyDescent="0.25">
      <c r="A23" s="89" t="s">
        <v>68</v>
      </c>
      <c r="B23" s="90" t="s">
        <v>24</v>
      </c>
      <c r="C23" s="13" t="s">
        <v>33</v>
      </c>
      <c r="D23" s="94">
        <f>SUM(E23:AV23)</f>
        <v>0</v>
      </c>
      <c r="E23" s="140" t="s">
        <v>83</v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2"/>
      <c r="U23" s="7"/>
      <c r="V23" s="39"/>
      <c r="W23" s="39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7"/>
      <c r="AS23" s="27"/>
      <c r="AT23" s="28"/>
      <c r="AU23" s="27"/>
      <c r="AV23" s="52"/>
      <c r="AW23" s="36"/>
      <c r="AX23" s="36"/>
      <c r="AY23" s="36"/>
      <c r="AZ23" s="36"/>
      <c r="BA23" s="36"/>
      <c r="BB23" s="36"/>
      <c r="BC23" s="36"/>
      <c r="BD23" s="36"/>
    </row>
    <row r="24" spans="1:56" ht="29.25" customHeight="1" x14ac:dyDescent="0.25">
      <c r="A24" s="47" t="s">
        <v>36</v>
      </c>
      <c r="B24" s="48" t="s">
        <v>37</v>
      </c>
      <c r="C24" s="2" t="s">
        <v>32</v>
      </c>
      <c r="D24" s="14">
        <f>SUM(D25,D29,D32)</f>
        <v>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1"/>
      <c r="V24" s="38"/>
      <c r="W24" s="38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1"/>
      <c r="AS24" s="30"/>
      <c r="AT24" s="31"/>
      <c r="AU24" s="30"/>
      <c r="AV24" s="32"/>
      <c r="AW24" s="41"/>
      <c r="AX24" s="41"/>
      <c r="AY24" s="41"/>
      <c r="AZ24" s="41"/>
      <c r="BA24" s="41"/>
      <c r="BB24" s="41"/>
      <c r="BC24" s="41"/>
      <c r="BD24" s="41"/>
    </row>
    <row r="25" spans="1:56" ht="36" x14ac:dyDescent="0.25">
      <c r="A25" s="49" t="s">
        <v>38</v>
      </c>
      <c r="B25" s="50" t="s">
        <v>39</v>
      </c>
      <c r="C25" s="3" t="s">
        <v>32</v>
      </c>
      <c r="D25" s="15">
        <f>SUM(D26,D27,)</f>
        <v>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1"/>
      <c r="V25" s="38"/>
      <c r="W25" s="38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1"/>
      <c r="AS25" s="30"/>
      <c r="AT25" s="31"/>
      <c r="AU25" s="30"/>
      <c r="AV25" s="32"/>
      <c r="AW25" s="41"/>
      <c r="AX25" s="41"/>
      <c r="AY25" s="41"/>
      <c r="AZ25" s="41"/>
      <c r="BA25" s="41"/>
      <c r="BB25" s="41"/>
      <c r="BC25" s="41"/>
      <c r="BD25" s="41"/>
    </row>
    <row r="26" spans="1:56" ht="27" customHeight="1" x14ac:dyDescent="0.25">
      <c r="A26" s="89" t="s">
        <v>40</v>
      </c>
      <c r="B26" s="90" t="s">
        <v>42</v>
      </c>
      <c r="C26" s="13" t="s">
        <v>33</v>
      </c>
      <c r="D26" s="94">
        <f>SUM(E26:AV26)</f>
        <v>0</v>
      </c>
      <c r="E26" s="137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9"/>
      <c r="U26" s="7" t="s">
        <v>87</v>
      </c>
      <c r="V26" s="39"/>
      <c r="W26" s="39"/>
      <c r="X26" s="137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9"/>
      <c r="AR26" s="7" t="s">
        <v>87</v>
      </c>
      <c r="AS26" s="27"/>
      <c r="AT26" s="28"/>
      <c r="AU26" s="27"/>
      <c r="AV26" s="52"/>
      <c r="AW26" s="36"/>
      <c r="AX26" s="36"/>
      <c r="AY26" s="36"/>
      <c r="AZ26" s="36"/>
      <c r="BA26" s="36"/>
      <c r="BB26" s="36"/>
      <c r="BC26" s="36"/>
      <c r="BD26" s="36"/>
    </row>
    <row r="27" spans="1:56" ht="27" customHeight="1" x14ac:dyDescent="0.25">
      <c r="A27" s="89" t="s">
        <v>41</v>
      </c>
      <c r="B27" s="91" t="s">
        <v>43</v>
      </c>
      <c r="C27" s="13" t="s">
        <v>33</v>
      </c>
      <c r="D27" s="94">
        <f>SUM(E27:AV27)</f>
        <v>0</v>
      </c>
      <c r="E27" s="137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9"/>
      <c r="U27" s="7" t="s">
        <v>87</v>
      </c>
      <c r="V27" s="39"/>
      <c r="W27" s="39"/>
      <c r="X27" s="137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9"/>
      <c r="AR27" s="7" t="s">
        <v>87</v>
      </c>
      <c r="AS27" s="27"/>
      <c r="AT27" s="28"/>
      <c r="AU27" s="51"/>
      <c r="AV27" s="51"/>
      <c r="AW27" s="36"/>
      <c r="AX27" s="36"/>
      <c r="AY27" s="36"/>
      <c r="AZ27" s="36"/>
      <c r="BA27" s="36"/>
      <c r="BB27" s="36"/>
      <c r="BC27" s="36"/>
      <c r="BD27" s="36"/>
    </row>
    <row r="28" spans="1:56" ht="28.5" customHeight="1" x14ac:dyDescent="0.25">
      <c r="A28" s="49" t="s">
        <v>45</v>
      </c>
      <c r="B28" s="50" t="s">
        <v>46</v>
      </c>
      <c r="C28" s="3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1"/>
      <c r="V28" s="38"/>
      <c r="W28" s="38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1"/>
      <c r="AS28" s="30"/>
      <c r="AT28" s="31"/>
      <c r="AU28" s="30"/>
      <c r="AV28" s="32"/>
      <c r="AW28" s="41"/>
      <c r="AX28" s="41"/>
      <c r="AY28" s="41"/>
      <c r="AZ28" s="41"/>
      <c r="BA28" s="41"/>
      <c r="BB28" s="41"/>
      <c r="BC28" s="41"/>
      <c r="BD28" s="41"/>
    </row>
    <row r="29" spans="1:56" ht="54" x14ac:dyDescent="0.25">
      <c r="A29" s="49" t="s">
        <v>47</v>
      </c>
      <c r="B29" s="50" t="s">
        <v>48</v>
      </c>
      <c r="C29" s="3" t="s">
        <v>32</v>
      </c>
      <c r="D29" s="15">
        <f>SUM(D30:D31,)</f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1"/>
      <c r="V29" s="38"/>
      <c r="W29" s="38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1"/>
      <c r="AS29" s="30"/>
      <c r="AT29" s="31"/>
      <c r="AU29" s="30"/>
      <c r="AV29" s="32"/>
      <c r="AW29" s="41"/>
      <c r="AX29" s="41"/>
      <c r="AY29" s="41"/>
      <c r="AZ29" s="41"/>
      <c r="BA29" s="41"/>
      <c r="BB29" s="41"/>
      <c r="BC29" s="41"/>
      <c r="BD29" s="41"/>
    </row>
    <row r="30" spans="1:56" ht="61.5" thickBot="1" x14ac:dyDescent="0.3">
      <c r="A30" s="90" t="s">
        <v>49</v>
      </c>
      <c r="B30" s="90" t="s">
        <v>78</v>
      </c>
      <c r="C30" s="13" t="s">
        <v>33</v>
      </c>
      <c r="D30" s="94">
        <f>SUM(E30:AV30)</f>
        <v>0</v>
      </c>
      <c r="E30" s="143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5"/>
      <c r="U30" s="7" t="s">
        <v>86</v>
      </c>
      <c r="V30" s="39"/>
      <c r="W30" s="39"/>
      <c r="X30" s="143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5"/>
      <c r="AR30" s="7" t="s">
        <v>86</v>
      </c>
      <c r="AS30" s="27"/>
      <c r="AT30" s="28"/>
      <c r="AU30" s="27"/>
      <c r="AV30" s="52"/>
      <c r="AW30" s="36"/>
      <c r="AX30" s="36"/>
      <c r="AY30" s="36"/>
      <c r="AZ30" s="36"/>
      <c r="BA30" s="36"/>
      <c r="BB30" s="36"/>
      <c r="BC30" s="36"/>
      <c r="BD30" s="36"/>
    </row>
    <row r="31" spans="1:56" ht="40.5" x14ac:dyDescent="0.25">
      <c r="A31" s="79" t="s">
        <v>69</v>
      </c>
      <c r="B31" s="78" t="s">
        <v>70</v>
      </c>
      <c r="C31" s="66" t="s">
        <v>33</v>
      </c>
      <c r="D31" s="67">
        <f>SUM(AS31:AV31)</f>
        <v>0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9"/>
      <c r="V31" s="70"/>
      <c r="W31" s="70"/>
      <c r="X31" s="71"/>
      <c r="Y31" s="68"/>
      <c r="Z31" s="68"/>
      <c r="AA31" s="68"/>
      <c r="AB31" s="68"/>
      <c r="AC31" s="72"/>
      <c r="AD31" s="72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9"/>
      <c r="AS31" s="73"/>
      <c r="AT31" s="74"/>
      <c r="AU31" s="75"/>
      <c r="AV31" s="73" t="s">
        <v>83</v>
      </c>
      <c r="AW31" s="76"/>
      <c r="AX31" s="76"/>
      <c r="AY31" s="76"/>
      <c r="AZ31" s="76"/>
      <c r="BA31" s="76"/>
      <c r="BB31" s="76"/>
      <c r="BC31" s="76"/>
      <c r="BD31" s="76"/>
    </row>
    <row r="32" spans="1:56" ht="28.5" customHeight="1" x14ac:dyDescent="0.25">
      <c r="A32" s="49" t="s">
        <v>73</v>
      </c>
      <c r="B32" s="50" t="s">
        <v>74</v>
      </c>
      <c r="C32" s="3" t="s">
        <v>32</v>
      </c>
      <c r="D32" s="15">
        <f>SUM(D33)</f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1"/>
      <c r="V32" s="38"/>
      <c r="W32" s="38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1"/>
      <c r="AS32" s="30"/>
      <c r="AT32" s="31"/>
      <c r="AU32" s="30"/>
      <c r="AV32" s="32"/>
      <c r="AW32" s="41"/>
      <c r="AX32" s="41"/>
      <c r="AY32" s="41"/>
      <c r="AZ32" s="41"/>
      <c r="BA32" s="41"/>
      <c r="BB32" s="41"/>
      <c r="BC32" s="41"/>
      <c r="BD32" s="41"/>
    </row>
    <row r="33" spans="1:56" ht="60.75" x14ac:dyDescent="0.25">
      <c r="A33" s="90" t="s">
        <v>71</v>
      </c>
      <c r="B33" s="90" t="s">
        <v>72</v>
      </c>
      <c r="C33" s="13" t="s">
        <v>33</v>
      </c>
      <c r="D33" s="94">
        <f>SUM(E33:AV33)</f>
        <v>0</v>
      </c>
      <c r="E33" s="134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6"/>
      <c r="U33" s="7"/>
      <c r="V33" s="39"/>
      <c r="W33" s="39"/>
      <c r="X33" s="131" t="s">
        <v>83</v>
      </c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3"/>
      <c r="AR33" s="7"/>
      <c r="AS33" s="27"/>
      <c r="AT33" s="28"/>
      <c r="AU33" s="27"/>
      <c r="AV33" s="52"/>
      <c r="AW33" s="36"/>
      <c r="AX33" s="36"/>
      <c r="AY33" s="36"/>
      <c r="AZ33" s="36"/>
      <c r="BA33" s="36"/>
      <c r="BB33" s="36"/>
      <c r="BC33" s="36"/>
      <c r="BD33" s="36"/>
    </row>
    <row r="34" spans="1:56" ht="60.75" x14ac:dyDescent="0.25">
      <c r="A34" s="96" t="s">
        <v>80</v>
      </c>
      <c r="B34" s="96" t="s">
        <v>81</v>
      </c>
      <c r="C34" s="13" t="s">
        <v>33</v>
      </c>
      <c r="D34" s="97"/>
      <c r="E34" s="134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6"/>
      <c r="U34" s="55"/>
      <c r="V34" s="56"/>
      <c r="W34" s="56"/>
      <c r="X34" s="131" t="s">
        <v>83</v>
      </c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3"/>
      <c r="AR34" s="55"/>
      <c r="AS34" s="57"/>
      <c r="AT34" s="58"/>
      <c r="AU34" s="57"/>
      <c r="AV34" s="59"/>
      <c r="AW34" s="60"/>
      <c r="AX34" s="60"/>
      <c r="AY34" s="60"/>
      <c r="AZ34" s="60"/>
      <c r="BA34" s="60"/>
      <c r="BB34" s="60"/>
      <c r="BC34" s="60"/>
      <c r="BD34" s="60"/>
    </row>
    <row r="35" spans="1:56" ht="72" x14ac:dyDescent="0.25">
      <c r="A35" s="61" t="s">
        <v>50</v>
      </c>
      <c r="B35" s="62" t="s">
        <v>51</v>
      </c>
      <c r="C35" s="63"/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55"/>
      <c r="V35" s="56"/>
      <c r="W35" s="56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55"/>
      <c r="AS35" s="57"/>
      <c r="AT35" s="58"/>
      <c r="AU35" s="57"/>
      <c r="AV35" s="59"/>
      <c r="AW35" s="60"/>
      <c r="AX35" s="60"/>
      <c r="AY35" s="60"/>
      <c r="AZ35" s="60"/>
      <c r="BA35" s="60"/>
      <c r="BB35" s="60"/>
      <c r="BC35" s="60"/>
      <c r="BD35" s="60"/>
    </row>
    <row r="36" spans="1:56" ht="20.25" x14ac:dyDescent="0.25">
      <c r="A36" s="44"/>
      <c r="B36" s="46"/>
      <c r="C36" s="13"/>
      <c r="D36" s="94"/>
      <c r="E36" s="12"/>
      <c r="F36" s="12"/>
      <c r="G36" s="12"/>
      <c r="H36" s="12"/>
      <c r="I36" s="12"/>
      <c r="J36" s="12"/>
      <c r="K36" s="12"/>
      <c r="L36" s="128"/>
      <c r="M36" s="130"/>
      <c r="N36" s="129"/>
      <c r="O36" s="128"/>
      <c r="P36" s="130"/>
      <c r="Q36" s="129"/>
      <c r="R36" s="128"/>
      <c r="S36" s="130"/>
      <c r="T36" s="129"/>
      <c r="U36" s="7"/>
      <c r="V36" s="39"/>
      <c r="W36" s="39"/>
      <c r="X36" s="128"/>
      <c r="Y36" s="129"/>
      <c r="Z36" s="128"/>
      <c r="AA36" s="129"/>
      <c r="AB36" s="128"/>
      <c r="AC36" s="129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7"/>
      <c r="AS36" s="27"/>
      <c r="AT36" s="28"/>
      <c r="AU36" s="29"/>
      <c r="AV36" s="52"/>
      <c r="AW36" s="36"/>
      <c r="AX36" s="36"/>
      <c r="AY36" s="36"/>
      <c r="AZ36" s="36"/>
      <c r="BA36" s="36"/>
      <c r="BB36" s="36"/>
      <c r="BC36" s="36"/>
      <c r="BD36" s="36"/>
    </row>
    <row r="37" spans="1:56" ht="20.25" x14ac:dyDescent="0.25">
      <c r="A37" s="44"/>
      <c r="B37" s="46"/>
      <c r="C37" s="13"/>
      <c r="D37" s="94"/>
      <c r="E37" s="12"/>
      <c r="F37" s="12"/>
      <c r="G37" s="12"/>
      <c r="H37" s="12"/>
      <c r="I37" s="12"/>
      <c r="J37" s="12"/>
      <c r="K37" s="12"/>
      <c r="L37" s="128"/>
      <c r="M37" s="130"/>
      <c r="N37" s="129"/>
      <c r="O37" s="128"/>
      <c r="P37" s="130"/>
      <c r="Q37" s="129"/>
      <c r="R37" s="128"/>
      <c r="S37" s="130"/>
      <c r="T37" s="129"/>
      <c r="U37" s="7"/>
      <c r="V37" s="39"/>
      <c r="W37" s="39"/>
      <c r="X37" s="128"/>
      <c r="Y37" s="129"/>
      <c r="Z37" s="128"/>
      <c r="AA37" s="129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7"/>
      <c r="AS37" s="27"/>
      <c r="AT37" s="28"/>
      <c r="AU37" s="29"/>
      <c r="AV37" s="52"/>
      <c r="AW37" s="36"/>
      <c r="AX37" s="36"/>
      <c r="AY37" s="36"/>
      <c r="AZ37" s="36"/>
      <c r="BA37" s="36"/>
      <c r="BB37" s="36"/>
      <c r="BC37" s="36"/>
      <c r="BD37" s="36"/>
    </row>
    <row r="38" spans="1:56" ht="20.25" x14ac:dyDescent="0.25">
      <c r="A38" s="44"/>
      <c r="B38" s="45"/>
      <c r="C38" s="13"/>
      <c r="D38" s="94"/>
      <c r="E38" s="81"/>
      <c r="F38" s="81"/>
      <c r="G38" s="81"/>
      <c r="H38" s="81"/>
      <c r="I38" s="81"/>
      <c r="J38" s="81"/>
      <c r="K38" s="81"/>
      <c r="L38" s="128"/>
      <c r="M38" s="130"/>
      <c r="N38" s="129"/>
      <c r="O38" s="128"/>
      <c r="P38" s="130"/>
      <c r="Q38" s="129"/>
      <c r="R38" s="128"/>
      <c r="S38" s="130"/>
      <c r="T38" s="129"/>
      <c r="U38" s="7"/>
      <c r="V38" s="39"/>
      <c r="W38" s="39"/>
      <c r="X38" s="128"/>
      <c r="Y38" s="129"/>
      <c r="Z38" s="128"/>
      <c r="AA38" s="129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7"/>
      <c r="AS38" s="27"/>
      <c r="AT38" s="28"/>
      <c r="AU38" s="51"/>
      <c r="AV38" s="52"/>
      <c r="AW38" s="36"/>
      <c r="AX38" s="36"/>
      <c r="AY38" s="36"/>
      <c r="AZ38" s="36"/>
      <c r="BA38" s="36"/>
      <c r="BB38" s="36"/>
      <c r="BC38" s="36"/>
      <c r="BD38" s="36"/>
    </row>
    <row r="42" spans="1:56" x14ac:dyDescent="0.25">
      <c r="T42" s="4" t="s">
        <v>19</v>
      </c>
    </row>
  </sheetData>
  <mergeCells count="73">
    <mergeCell ref="X15:AQ15"/>
    <mergeCell ref="X16:AP16"/>
    <mergeCell ref="E16:T16"/>
    <mergeCell ref="E34:T34"/>
    <mergeCell ref="X34:AQ34"/>
    <mergeCell ref="E30:T30"/>
    <mergeCell ref="X30:AQ30"/>
    <mergeCell ref="E33:T33"/>
    <mergeCell ref="X33:AQ33"/>
    <mergeCell ref="AV2:AV3"/>
    <mergeCell ref="AW2:AY2"/>
    <mergeCell ref="W2:Y2"/>
    <mergeCell ref="E27:T27"/>
    <mergeCell ref="X26:AQ26"/>
    <mergeCell ref="X27:AQ27"/>
    <mergeCell ref="X20:AQ20"/>
    <mergeCell ref="X13:AQ13"/>
    <mergeCell ref="E23:T23"/>
    <mergeCell ref="E19:T19"/>
    <mergeCell ref="E20:T20"/>
    <mergeCell ref="E26:T26"/>
    <mergeCell ref="X19:AQ19"/>
    <mergeCell ref="X18:AQ18"/>
    <mergeCell ref="E14:T14"/>
    <mergeCell ref="X14:AP14"/>
    <mergeCell ref="AM2:AM3"/>
    <mergeCell ref="AN2:AQ2"/>
    <mergeCell ref="AJ2:AL2"/>
    <mergeCell ref="A1:BD1"/>
    <mergeCell ref="D2:D7"/>
    <mergeCell ref="E2:H2"/>
    <mergeCell ref="I2:I3"/>
    <mergeCell ref="J2:L2"/>
    <mergeCell ref="M2:M3"/>
    <mergeCell ref="A2:A7"/>
    <mergeCell ref="AR2:AU2"/>
    <mergeCell ref="BA2:BD2"/>
    <mergeCell ref="AI2:AI3"/>
    <mergeCell ref="B2:B7"/>
    <mergeCell ref="C2:C7"/>
    <mergeCell ref="E6:BD6"/>
    <mergeCell ref="R2:U2"/>
    <mergeCell ref="E12:T12"/>
    <mergeCell ref="E13:T13"/>
    <mergeCell ref="E18:T18"/>
    <mergeCell ref="N2:P2"/>
    <mergeCell ref="Q2:Q3"/>
    <mergeCell ref="E4:BD4"/>
    <mergeCell ref="E10:T10"/>
    <mergeCell ref="AZ2:AZ3"/>
    <mergeCell ref="X10:AQ10"/>
    <mergeCell ref="X11:AQ11"/>
    <mergeCell ref="V2:V3"/>
    <mergeCell ref="AA2:AC2"/>
    <mergeCell ref="AD2:AD3"/>
    <mergeCell ref="AE2:AH2"/>
    <mergeCell ref="Z2:Z3"/>
    <mergeCell ref="Z36:AA36"/>
    <mergeCell ref="AB36:AC36"/>
    <mergeCell ref="Z37:AA37"/>
    <mergeCell ref="Z38:AA38"/>
    <mergeCell ref="L36:N36"/>
    <mergeCell ref="L37:N37"/>
    <mergeCell ref="L38:N38"/>
    <mergeCell ref="X36:Y36"/>
    <mergeCell ref="X37:Y37"/>
    <mergeCell ref="X38:Y38"/>
    <mergeCell ref="R36:T36"/>
    <mergeCell ref="R37:T37"/>
    <mergeCell ref="R38:T38"/>
    <mergeCell ref="O36:Q36"/>
    <mergeCell ref="O37:Q37"/>
    <mergeCell ref="O38:Q38"/>
  </mergeCells>
  <phoneticPr fontId="19" type="noConversion"/>
  <pageMargins left="0.31496062992125984" right="0.31496062992125984" top="0.35433070866141736" bottom="0.35433070866141736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</vt:lpstr>
      <vt:lpstr>аттестации</vt:lpstr>
      <vt:lpstr>аттестации!Область_печати</vt:lpstr>
      <vt:lpstr>график!Область_печати</vt:lpstr>
    </vt:vector>
  </TitlesOfParts>
  <Company>ДПК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Economist</cp:lastModifiedBy>
  <cp:lastPrinted>2021-10-22T12:17:35Z</cp:lastPrinted>
  <dcterms:created xsi:type="dcterms:W3CDTF">2011-10-19T09:32:52Z</dcterms:created>
  <dcterms:modified xsi:type="dcterms:W3CDTF">2023-01-31T07:35:11Z</dcterms:modified>
</cp:coreProperties>
</file>